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15" yWindow="-120" windowWidth="21900" windowHeight="119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Y139" i="1"/>
  <c r="Z139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13"/>
  <c r="E13"/>
  <c r="F13"/>
  <c r="G13"/>
  <c r="H13"/>
  <c r="H12"/>
  <c r="G12"/>
  <c r="F12"/>
  <c r="E12"/>
  <c r="D12"/>
  <c r="E139"/>
  <c r="D139"/>
  <c r="O139"/>
  <c r="I183"/>
  <c r="J183"/>
  <c r="D183" s="1"/>
  <c r="K183"/>
  <c r="L183"/>
  <c r="M183"/>
  <c r="N183"/>
  <c r="O183"/>
  <c r="P183"/>
  <c r="Q183"/>
  <c r="R183"/>
  <c r="S183"/>
  <c r="T183"/>
  <c r="U183"/>
  <c r="W183"/>
  <c r="X183"/>
  <c r="Y183"/>
  <c r="Z183"/>
  <c r="V183"/>
  <c r="V186"/>
  <c r="W186"/>
  <c r="D127"/>
  <c r="D133"/>
  <c r="E133"/>
  <c r="F133"/>
  <c r="G133"/>
  <c r="H133"/>
  <c r="I133"/>
  <c r="J133"/>
  <c r="K133"/>
  <c r="L133"/>
  <c r="M133"/>
  <c r="N133"/>
  <c r="O133"/>
  <c r="P133"/>
  <c r="Q133"/>
  <c r="R133"/>
  <c r="S133"/>
  <c r="T133"/>
  <c r="U133"/>
  <c r="V133"/>
  <c r="W133"/>
  <c r="X133"/>
  <c r="Y133"/>
  <c r="Z133"/>
  <c r="C133"/>
  <c r="I176"/>
  <c r="J176"/>
  <c r="D176" s="1"/>
  <c r="K176"/>
  <c r="L176"/>
  <c r="M176"/>
  <c r="N176"/>
  <c r="H176" s="1"/>
  <c r="O176"/>
  <c r="P176"/>
  <c r="Q176"/>
  <c r="R176"/>
  <c r="F176" s="1"/>
  <c r="S176"/>
  <c r="T176"/>
  <c r="U176"/>
  <c r="W176"/>
  <c r="X176"/>
  <c r="Y176"/>
  <c r="Z176"/>
  <c r="V176"/>
  <c r="D184"/>
  <c r="C176"/>
  <c r="C173"/>
  <c r="E176"/>
  <c r="H180"/>
  <c r="G180"/>
  <c r="F180"/>
  <c r="E180"/>
  <c r="D180"/>
  <c r="H173"/>
  <c r="G173"/>
  <c r="F173"/>
  <c r="E173"/>
  <c r="D173"/>
  <c r="I180"/>
  <c r="C180" s="1"/>
  <c r="J180"/>
  <c r="K180"/>
  <c r="L180"/>
  <c r="M180"/>
  <c r="N180"/>
  <c r="O180"/>
  <c r="P180"/>
  <c r="Q180"/>
  <c r="R180"/>
  <c r="S180"/>
  <c r="T180"/>
  <c r="U180"/>
  <c r="W180"/>
  <c r="X180"/>
  <c r="Y180"/>
  <c r="Z180"/>
  <c r="V180"/>
  <c r="I173"/>
  <c r="O173"/>
  <c r="Q173"/>
  <c r="R173"/>
  <c r="S173"/>
  <c r="T173"/>
  <c r="P173"/>
  <c r="U173"/>
  <c r="W173"/>
  <c r="X173"/>
  <c r="Y173"/>
  <c r="Z173"/>
  <c r="V173"/>
  <c r="K173"/>
  <c r="L173"/>
  <c r="M173"/>
  <c r="N173"/>
  <c r="J173"/>
  <c r="L169"/>
  <c r="F163"/>
  <c r="E163"/>
  <c r="D163"/>
  <c r="D158"/>
  <c r="T169"/>
  <c r="V169"/>
  <c r="D160"/>
  <c r="E160"/>
  <c r="F160"/>
  <c r="G160"/>
  <c r="H160"/>
  <c r="D161"/>
  <c r="E161"/>
  <c r="F161"/>
  <c r="G161"/>
  <c r="H161"/>
  <c r="D162"/>
  <c r="E162"/>
  <c r="F162"/>
  <c r="G162"/>
  <c r="H162"/>
  <c r="H159"/>
  <c r="G159"/>
  <c r="F159"/>
  <c r="E159"/>
  <c r="D159"/>
  <c r="D155"/>
  <c r="D154"/>
  <c r="I169"/>
  <c r="C169" s="1"/>
  <c r="J169"/>
  <c r="K169"/>
  <c r="E169" s="1"/>
  <c r="M169"/>
  <c r="G169" s="1"/>
  <c r="N169"/>
  <c r="H169" s="1"/>
  <c r="O169"/>
  <c r="P169"/>
  <c r="D169" s="1"/>
  <c r="Q169"/>
  <c r="R169"/>
  <c r="F169" s="1"/>
  <c r="S169"/>
  <c r="U169"/>
  <c r="W169"/>
  <c r="X169"/>
  <c r="Y169"/>
  <c r="Z169"/>
  <c r="J163"/>
  <c r="K163"/>
  <c r="L163"/>
  <c r="M163"/>
  <c r="N163"/>
  <c r="P163"/>
  <c r="Q163"/>
  <c r="R163"/>
  <c r="S163"/>
  <c r="T163"/>
  <c r="W163"/>
  <c r="X163"/>
  <c r="Y163"/>
  <c r="Z163"/>
  <c r="V163"/>
  <c r="C158"/>
  <c r="H158"/>
  <c r="G158"/>
  <c r="F158"/>
  <c r="E158"/>
  <c r="I158"/>
  <c r="J158"/>
  <c r="K158"/>
  <c r="L158"/>
  <c r="M158"/>
  <c r="N158"/>
  <c r="O158"/>
  <c r="T158"/>
  <c r="Q158"/>
  <c r="R158"/>
  <c r="S158"/>
  <c r="P158"/>
  <c r="U158"/>
  <c r="W158"/>
  <c r="X158"/>
  <c r="Y158"/>
  <c r="Z158"/>
  <c r="V158"/>
  <c r="E154"/>
  <c r="J154"/>
  <c r="K154"/>
  <c r="L154"/>
  <c r="M154"/>
  <c r="N154"/>
  <c r="P154"/>
  <c r="Q154"/>
  <c r="R154"/>
  <c r="S154"/>
  <c r="T154"/>
  <c r="W154"/>
  <c r="X154"/>
  <c r="F154" s="1"/>
  <c r="Y154"/>
  <c r="G154" s="1"/>
  <c r="Z154"/>
  <c r="H154" s="1"/>
  <c r="V154"/>
  <c r="D148"/>
  <c r="E148"/>
  <c r="F148"/>
  <c r="I148"/>
  <c r="J148"/>
  <c r="K148"/>
  <c r="L148"/>
  <c r="M148"/>
  <c r="N148"/>
  <c r="O148"/>
  <c r="P148"/>
  <c r="Q148"/>
  <c r="R148"/>
  <c r="S148"/>
  <c r="T148"/>
  <c r="W148"/>
  <c r="X148"/>
  <c r="Y148"/>
  <c r="Z148"/>
  <c r="V148"/>
  <c r="D146"/>
  <c r="I146"/>
  <c r="J146"/>
  <c r="K146"/>
  <c r="L146"/>
  <c r="M146"/>
  <c r="N146"/>
  <c r="O146"/>
  <c r="P146"/>
  <c r="Q146"/>
  <c r="R146"/>
  <c r="S146"/>
  <c r="T146"/>
  <c r="U146"/>
  <c r="V146"/>
  <c r="W146"/>
  <c r="X146"/>
  <c r="Y146"/>
  <c r="Z146"/>
  <c r="D144"/>
  <c r="E144"/>
  <c r="F144"/>
  <c r="G144"/>
  <c r="H144"/>
  <c r="I144"/>
  <c r="J144"/>
  <c r="K144"/>
  <c r="L144"/>
  <c r="M144"/>
  <c r="N144"/>
  <c r="O144"/>
  <c r="P144"/>
  <c r="Q144"/>
  <c r="R144"/>
  <c r="S144"/>
  <c r="T144"/>
  <c r="U144"/>
  <c r="V144"/>
  <c r="W144"/>
  <c r="X144"/>
  <c r="Y144"/>
  <c r="Z144"/>
  <c r="C144"/>
  <c r="I139"/>
  <c r="K139"/>
  <c r="L139"/>
  <c r="M139"/>
  <c r="N139"/>
  <c r="J139"/>
  <c r="Q139"/>
  <c r="R139"/>
  <c r="S139"/>
  <c r="T139"/>
  <c r="P139"/>
  <c r="W139"/>
  <c r="X139"/>
  <c r="V139"/>
  <c r="W134"/>
  <c r="X134"/>
  <c r="Y134"/>
  <c r="Z134"/>
  <c r="V134"/>
  <c r="O134"/>
  <c r="Q134"/>
  <c r="R134"/>
  <c r="S134"/>
  <c r="T134"/>
  <c r="P134"/>
  <c r="I134"/>
  <c r="K134"/>
  <c r="L134"/>
  <c r="M134"/>
  <c r="N134"/>
  <c r="J134"/>
  <c r="E183"/>
  <c r="G183"/>
  <c r="H183"/>
  <c r="D178"/>
  <c r="E178"/>
  <c r="F178"/>
  <c r="G178"/>
  <c r="H178"/>
  <c r="D179"/>
  <c r="E179"/>
  <c r="F179"/>
  <c r="G179"/>
  <c r="H179"/>
  <c r="O178"/>
  <c r="I175"/>
  <c r="O175"/>
  <c r="U175"/>
  <c r="C175" s="1"/>
  <c r="D175"/>
  <c r="E175"/>
  <c r="F175"/>
  <c r="G175"/>
  <c r="H175"/>
  <c r="I159"/>
  <c r="O159"/>
  <c r="U159"/>
  <c r="C159" s="1"/>
  <c r="D150"/>
  <c r="E150"/>
  <c r="F150"/>
  <c r="G150"/>
  <c r="H150"/>
  <c r="D151"/>
  <c r="E151"/>
  <c r="F151"/>
  <c r="G151"/>
  <c r="H151"/>
  <c r="D152"/>
  <c r="E152"/>
  <c r="F152"/>
  <c r="G152"/>
  <c r="H152"/>
  <c r="D153"/>
  <c r="E153"/>
  <c r="F153"/>
  <c r="G153"/>
  <c r="H153"/>
  <c r="F149"/>
  <c r="E149"/>
  <c r="D149"/>
  <c r="U150"/>
  <c r="U151"/>
  <c r="U152"/>
  <c r="U148" s="1"/>
  <c r="U153"/>
  <c r="D147"/>
  <c r="I145"/>
  <c r="O145"/>
  <c r="U145"/>
  <c r="D128"/>
  <c r="E128"/>
  <c r="F128"/>
  <c r="G128"/>
  <c r="H128"/>
  <c r="D129"/>
  <c r="E129"/>
  <c r="F129"/>
  <c r="G129"/>
  <c r="H129"/>
  <c r="D130"/>
  <c r="E130"/>
  <c r="F130"/>
  <c r="G130"/>
  <c r="H130"/>
  <c r="D131"/>
  <c r="E131"/>
  <c r="F131"/>
  <c r="G131"/>
  <c r="H131"/>
  <c r="D132"/>
  <c r="E132"/>
  <c r="F132"/>
  <c r="G132"/>
  <c r="H132"/>
  <c r="H127"/>
  <c r="G127"/>
  <c r="F127"/>
  <c r="E127"/>
  <c r="I128"/>
  <c r="I129"/>
  <c r="I130"/>
  <c r="I131"/>
  <c r="I132"/>
  <c r="I127"/>
  <c r="O128"/>
  <c r="O129"/>
  <c r="O130"/>
  <c r="O131"/>
  <c r="O132"/>
  <c r="O127"/>
  <c r="D108"/>
  <c r="E108"/>
  <c r="F108"/>
  <c r="G108"/>
  <c r="H108"/>
  <c r="D109"/>
  <c r="E109"/>
  <c r="F109"/>
  <c r="G109"/>
  <c r="H109"/>
  <c r="D110"/>
  <c r="E110"/>
  <c r="F110"/>
  <c r="G110"/>
  <c r="H110"/>
  <c r="D111"/>
  <c r="E111"/>
  <c r="F111"/>
  <c r="G111"/>
  <c r="H111"/>
  <c r="D112"/>
  <c r="E112"/>
  <c r="F112"/>
  <c r="G112"/>
  <c r="H112"/>
  <c r="D113"/>
  <c r="E113"/>
  <c r="F113"/>
  <c r="G113"/>
  <c r="H113"/>
  <c r="D114"/>
  <c r="E114"/>
  <c r="F114"/>
  <c r="G114"/>
  <c r="H114"/>
  <c r="D115"/>
  <c r="E115"/>
  <c r="F115"/>
  <c r="G115"/>
  <c r="H115"/>
  <c r="D116"/>
  <c r="E116"/>
  <c r="F116"/>
  <c r="G116"/>
  <c r="H116"/>
  <c r="D117"/>
  <c r="E117"/>
  <c r="F117"/>
  <c r="G117"/>
  <c r="H117"/>
  <c r="D118"/>
  <c r="E118"/>
  <c r="F118"/>
  <c r="G118"/>
  <c r="H118"/>
  <c r="D119"/>
  <c r="E119"/>
  <c r="F119"/>
  <c r="G119"/>
  <c r="H119"/>
  <c r="D120"/>
  <c r="E120"/>
  <c r="F120"/>
  <c r="G120"/>
  <c r="H120"/>
  <c r="D121"/>
  <c r="E121"/>
  <c r="F121"/>
  <c r="G121"/>
  <c r="H121"/>
  <c r="D122"/>
  <c r="E122"/>
  <c r="F122"/>
  <c r="G122"/>
  <c r="H122"/>
  <c r="D123"/>
  <c r="E123"/>
  <c r="F123"/>
  <c r="G123"/>
  <c r="H123"/>
  <c r="D124"/>
  <c r="E124"/>
  <c r="F124"/>
  <c r="G124"/>
  <c r="H124"/>
  <c r="H107"/>
  <c r="G107"/>
  <c r="F107"/>
  <c r="E107"/>
  <c r="D107"/>
  <c r="D99"/>
  <c r="D105" s="1"/>
  <c r="E99"/>
  <c r="F99"/>
  <c r="G99"/>
  <c r="H99"/>
  <c r="D100"/>
  <c r="E100"/>
  <c r="F100"/>
  <c r="G100"/>
  <c r="H100"/>
  <c r="D101"/>
  <c r="E101"/>
  <c r="F101"/>
  <c r="G101"/>
  <c r="H101"/>
  <c r="D102"/>
  <c r="E102"/>
  <c r="F102"/>
  <c r="G102"/>
  <c r="H102"/>
  <c r="D103"/>
  <c r="E103"/>
  <c r="F103"/>
  <c r="G103"/>
  <c r="H103"/>
  <c r="D104"/>
  <c r="E104"/>
  <c r="F104"/>
  <c r="G104"/>
  <c r="H104"/>
  <c r="H98"/>
  <c r="G98"/>
  <c r="F98"/>
  <c r="E98"/>
  <c r="D98"/>
  <c r="U99"/>
  <c r="U100"/>
  <c r="U101"/>
  <c r="U102"/>
  <c r="U103"/>
  <c r="U104"/>
  <c r="U98"/>
  <c r="E78"/>
  <c r="D78"/>
  <c r="D76"/>
  <c r="H61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44"/>
  <c r="H44"/>
  <c r="G44"/>
  <c r="F44"/>
  <c r="E44"/>
  <c r="U39"/>
  <c r="U40"/>
  <c r="U41"/>
  <c r="U38"/>
  <c r="U37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12"/>
  <c r="O12"/>
  <c r="J105"/>
  <c r="K105"/>
  <c r="L105"/>
  <c r="M105"/>
  <c r="N105"/>
  <c r="O105"/>
  <c r="P105"/>
  <c r="Q105"/>
  <c r="R105"/>
  <c r="S105"/>
  <c r="T105"/>
  <c r="V105"/>
  <c r="W105"/>
  <c r="X105"/>
  <c r="Y105"/>
  <c r="Z105"/>
  <c r="J96"/>
  <c r="K96"/>
  <c r="L96"/>
  <c r="M96"/>
  <c r="N96"/>
  <c r="P96"/>
  <c r="Q96"/>
  <c r="R96"/>
  <c r="S96"/>
  <c r="T96"/>
  <c r="V96"/>
  <c r="W96"/>
  <c r="X96"/>
  <c r="Y96"/>
  <c r="Z96"/>
  <c r="J74"/>
  <c r="K74"/>
  <c r="L74"/>
  <c r="M74"/>
  <c r="N74"/>
  <c r="P74"/>
  <c r="Q74"/>
  <c r="R74"/>
  <c r="S74"/>
  <c r="T74"/>
  <c r="V74"/>
  <c r="W74"/>
  <c r="X74"/>
  <c r="Y74"/>
  <c r="Z74"/>
  <c r="H59"/>
  <c r="J59"/>
  <c r="K59"/>
  <c r="L59"/>
  <c r="M59"/>
  <c r="N59"/>
  <c r="P59"/>
  <c r="Q59"/>
  <c r="R59"/>
  <c r="S59"/>
  <c r="T59"/>
  <c r="V59"/>
  <c r="W59"/>
  <c r="X59"/>
  <c r="Y59"/>
  <c r="Z59"/>
  <c r="C41" l="1"/>
  <c r="C39"/>
  <c r="C40"/>
  <c r="C38"/>
  <c r="C37"/>
  <c r="H163"/>
  <c r="G163"/>
  <c r="Y186"/>
  <c r="X186"/>
  <c r="Z186"/>
  <c r="F183"/>
  <c r="G176"/>
  <c r="D59"/>
  <c r="U105"/>
  <c r="F105"/>
  <c r="H105"/>
  <c r="F59"/>
  <c r="E59"/>
  <c r="E105"/>
  <c r="G105"/>
  <c r="G59"/>
  <c r="D42"/>
  <c r="D186" s="1"/>
  <c r="E42"/>
  <c r="E186" s="1"/>
  <c r="F42"/>
  <c r="G42"/>
  <c r="H42"/>
  <c r="I42"/>
  <c r="J42"/>
  <c r="J186" s="1"/>
  <c r="K42"/>
  <c r="K186" s="1"/>
  <c r="L42"/>
  <c r="L186" s="1"/>
  <c r="M42"/>
  <c r="M186" s="1"/>
  <c r="N42"/>
  <c r="N186" s="1"/>
  <c r="O42"/>
  <c r="P42"/>
  <c r="P186" s="1"/>
  <c r="Q42"/>
  <c r="Q186" s="1"/>
  <c r="R42"/>
  <c r="R186" s="1"/>
  <c r="S42"/>
  <c r="S186" s="1"/>
  <c r="T42"/>
  <c r="T186" s="1"/>
  <c r="V42"/>
  <c r="W42"/>
  <c r="X42"/>
  <c r="Y42"/>
  <c r="Z42"/>
  <c r="U36"/>
  <c r="C36" s="1"/>
  <c r="D171" l="1"/>
  <c r="E171"/>
  <c r="F171"/>
  <c r="G171"/>
  <c r="H171"/>
  <c r="I171"/>
  <c r="O171"/>
  <c r="U171"/>
  <c r="D166"/>
  <c r="E166"/>
  <c r="F166"/>
  <c r="G166"/>
  <c r="H166"/>
  <c r="I166"/>
  <c r="I163" s="1"/>
  <c r="O166"/>
  <c r="O163" s="1"/>
  <c r="U166"/>
  <c r="C171" l="1"/>
  <c r="C166"/>
  <c r="I104" l="1"/>
  <c r="C104" s="1"/>
  <c r="I103"/>
  <c r="C103" s="1"/>
  <c r="I102"/>
  <c r="C102" s="1"/>
  <c r="I101"/>
  <c r="C101" s="1"/>
  <c r="I100"/>
  <c r="C100" s="1"/>
  <c r="I99"/>
  <c r="C99" s="1"/>
  <c r="I98"/>
  <c r="U95"/>
  <c r="O95"/>
  <c r="I95"/>
  <c r="H95"/>
  <c r="G95"/>
  <c r="F95"/>
  <c r="E95"/>
  <c r="D95"/>
  <c r="U94"/>
  <c r="O94"/>
  <c r="I94"/>
  <c r="H94"/>
  <c r="G94"/>
  <c r="F94"/>
  <c r="E94"/>
  <c r="D94"/>
  <c r="U93"/>
  <c r="O93"/>
  <c r="I93"/>
  <c r="H93"/>
  <c r="G93"/>
  <c r="F93"/>
  <c r="E93"/>
  <c r="D93"/>
  <c r="U92"/>
  <c r="O92"/>
  <c r="I92"/>
  <c r="H92"/>
  <c r="G92"/>
  <c r="F92"/>
  <c r="E92"/>
  <c r="D92"/>
  <c r="U91"/>
  <c r="O91"/>
  <c r="I91"/>
  <c r="H91"/>
  <c r="G91"/>
  <c r="F91"/>
  <c r="E91"/>
  <c r="D91"/>
  <c r="U90"/>
  <c r="O90"/>
  <c r="I90"/>
  <c r="H90"/>
  <c r="G90"/>
  <c r="F90"/>
  <c r="E90"/>
  <c r="D90"/>
  <c r="U89"/>
  <c r="O89"/>
  <c r="I89"/>
  <c r="H89"/>
  <c r="G89"/>
  <c r="F89"/>
  <c r="E89"/>
  <c r="D89"/>
  <c r="U88"/>
  <c r="O88"/>
  <c r="I88"/>
  <c r="H88"/>
  <c r="G88"/>
  <c r="F88"/>
  <c r="E88"/>
  <c r="D88"/>
  <c r="U87"/>
  <c r="I87"/>
  <c r="H87"/>
  <c r="G87"/>
  <c r="F87"/>
  <c r="E87"/>
  <c r="D87"/>
  <c r="U86"/>
  <c r="O86"/>
  <c r="I86"/>
  <c r="H86"/>
  <c r="G86"/>
  <c r="F86"/>
  <c r="E86"/>
  <c r="D86"/>
  <c r="U85"/>
  <c r="O85"/>
  <c r="I85"/>
  <c r="H85"/>
  <c r="G85"/>
  <c r="F85"/>
  <c r="E85"/>
  <c r="D85"/>
  <c r="U84"/>
  <c r="O84"/>
  <c r="I84"/>
  <c r="H84"/>
  <c r="G84"/>
  <c r="F84"/>
  <c r="E84"/>
  <c r="D84"/>
  <c r="U83"/>
  <c r="O83"/>
  <c r="I83"/>
  <c r="H83"/>
  <c r="G83"/>
  <c r="F83"/>
  <c r="E83"/>
  <c r="D83"/>
  <c r="U82"/>
  <c r="O82"/>
  <c r="I82"/>
  <c r="H82"/>
  <c r="G82"/>
  <c r="F82"/>
  <c r="E82"/>
  <c r="D82"/>
  <c r="U81"/>
  <c r="O81"/>
  <c r="I81"/>
  <c r="H81"/>
  <c r="G81"/>
  <c r="F81"/>
  <c r="E81"/>
  <c r="D81"/>
  <c r="U80"/>
  <c r="O80"/>
  <c r="I80"/>
  <c r="H80"/>
  <c r="G80"/>
  <c r="F80"/>
  <c r="E80"/>
  <c r="D80"/>
  <c r="U79"/>
  <c r="O79"/>
  <c r="I79"/>
  <c r="H79"/>
  <c r="G79"/>
  <c r="F79"/>
  <c r="E79"/>
  <c r="D79"/>
  <c r="U78"/>
  <c r="O78"/>
  <c r="I78"/>
  <c r="H78"/>
  <c r="G78"/>
  <c r="F78"/>
  <c r="U77"/>
  <c r="O77"/>
  <c r="I77"/>
  <c r="H77"/>
  <c r="G77"/>
  <c r="F77"/>
  <c r="E77"/>
  <c r="D77"/>
  <c r="U76"/>
  <c r="O76"/>
  <c r="O96" s="1"/>
  <c r="I76"/>
  <c r="H76"/>
  <c r="G76"/>
  <c r="F76"/>
  <c r="F96" s="1"/>
  <c r="E76"/>
  <c r="U58"/>
  <c r="I58"/>
  <c r="U57"/>
  <c r="I57"/>
  <c r="U56"/>
  <c r="I56"/>
  <c r="U55"/>
  <c r="I55"/>
  <c r="U54"/>
  <c r="O54"/>
  <c r="O59" s="1"/>
  <c r="I54"/>
  <c r="U53"/>
  <c r="I53"/>
  <c r="U52"/>
  <c r="I52"/>
  <c r="U51"/>
  <c r="I51"/>
  <c r="U50"/>
  <c r="I50"/>
  <c r="U49"/>
  <c r="I49"/>
  <c r="U48"/>
  <c r="I48"/>
  <c r="U47"/>
  <c r="I47"/>
  <c r="U46"/>
  <c r="I46"/>
  <c r="U45"/>
  <c r="I45"/>
  <c r="U44"/>
  <c r="I44"/>
  <c r="I59" s="1"/>
  <c r="C98" l="1"/>
  <c r="I105"/>
  <c r="E96"/>
  <c r="I96"/>
  <c r="H96"/>
  <c r="D96"/>
  <c r="U59"/>
  <c r="G96"/>
  <c r="U96"/>
  <c r="C105"/>
  <c r="C93"/>
  <c r="C94"/>
  <c r="C48"/>
  <c r="C52"/>
  <c r="C56"/>
  <c r="C84"/>
  <c r="C89"/>
  <c r="C46"/>
  <c r="C50"/>
  <c r="C58"/>
  <c r="C85"/>
  <c r="C77"/>
  <c r="C80"/>
  <c r="C81"/>
  <c r="C90"/>
  <c r="C45"/>
  <c r="C49"/>
  <c r="C53"/>
  <c r="C78"/>
  <c r="C79"/>
  <c r="C86"/>
  <c r="C88"/>
  <c r="C95"/>
  <c r="C47"/>
  <c r="C51"/>
  <c r="C55"/>
  <c r="C92"/>
  <c r="C91"/>
  <c r="C87"/>
  <c r="C83"/>
  <c r="C82"/>
  <c r="C76"/>
  <c r="C96" s="1"/>
  <c r="C57"/>
  <c r="C44"/>
  <c r="C54"/>
  <c r="C59" l="1"/>
  <c r="U73"/>
  <c r="I73"/>
  <c r="H73"/>
  <c r="G73"/>
  <c r="F73"/>
  <c r="E73"/>
  <c r="D73"/>
  <c r="U72"/>
  <c r="I72"/>
  <c r="H72"/>
  <c r="G72"/>
  <c r="F72"/>
  <c r="E72"/>
  <c r="D72"/>
  <c r="U71"/>
  <c r="I71"/>
  <c r="H71"/>
  <c r="G71"/>
  <c r="F71"/>
  <c r="E71"/>
  <c r="D71"/>
  <c r="U70"/>
  <c r="I70"/>
  <c r="H70"/>
  <c r="G70"/>
  <c r="F70"/>
  <c r="E70"/>
  <c r="D70"/>
  <c r="U69"/>
  <c r="I69"/>
  <c r="H69"/>
  <c r="G69"/>
  <c r="F69"/>
  <c r="E69"/>
  <c r="D69"/>
  <c r="U68"/>
  <c r="O68"/>
  <c r="I68"/>
  <c r="H68"/>
  <c r="G68"/>
  <c r="F68"/>
  <c r="E68"/>
  <c r="D68"/>
  <c r="U67"/>
  <c r="I67"/>
  <c r="H67"/>
  <c r="G67"/>
  <c r="F67"/>
  <c r="E67"/>
  <c r="D67"/>
  <c r="U66"/>
  <c r="I66"/>
  <c r="H66"/>
  <c r="G66"/>
  <c r="F66"/>
  <c r="E66"/>
  <c r="D66"/>
  <c r="U65"/>
  <c r="O65"/>
  <c r="I65"/>
  <c r="H65"/>
  <c r="G65"/>
  <c r="F65"/>
  <c r="E65"/>
  <c r="D65"/>
  <c r="U64"/>
  <c r="O64"/>
  <c r="I64"/>
  <c r="H64"/>
  <c r="G64"/>
  <c r="F64"/>
  <c r="E64"/>
  <c r="D64"/>
  <c r="U63"/>
  <c r="O63"/>
  <c r="I63"/>
  <c r="H63"/>
  <c r="G63"/>
  <c r="F63"/>
  <c r="E63"/>
  <c r="D63"/>
  <c r="U62"/>
  <c r="O62"/>
  <c r="I62"/>
  <c r="H62"/>
  <c r="H74" s="1"/>
  <c r="G62"/>
  <c r="F62"/>
  <c r="E62"/>
  <c r="D62"/>
  <c r="U61"/>
  <c r="O61"/>
  <c r="I61"/>
  <c r="G61"/>
  <c r="G74" s="1"/>
  <c r="F61"/>
  <c r="E61"/>
  <c r="D61"/>
  <c r="F74" l="1"/>
  <c r="U74"/>
  <c r="E74"/>
  <c r="O74"/>
  <c r="D74"/>
  <c r="I74"/>
  <c r="C68"/>
  <c r="C72"/>
  <c r="C63"/>
  <c r="C69"/>
  <c r="C64"/>
  <c r="C65"/>
  <c r="C66"/>
  <c r="C71"/>
  <c r="C61"/>
  <c r="C62"/>
  <c r="C67"/>
  <c r="C70"/>
  <c r="C73"/>
  <c r="F165"/>
  <c r="I165"/>
  <c r="D165"/>
  <c r="I155"/>
  <c r="I156"/>
  <c r="I157"/>
  <c r="I154" s="1"/>
  <c r="I186" s="1"/>
  <c r="H155"/>
  <c r="H156"/>
  <c r="H157"/>
  <c r="G155"/>
  <c r="G156"/>
  <c r="G157"/>
  <c r="F155"/>
  <c r="F156"/>
  <c r="F157"/>
  <c r="E155"/>
  <c r="E156"/>
  <c r="E157"/>
  <c r="D156"/>
  <c r="D157"/>
  <c r="O155"/>
  <c r="O156"/>
  <c r="O157"/>
  <c r="O154" s="1"/>
  <c r="O186" s="1"/>
  <c r="U155"/>
  <c r="U156"/>
  <c r="U157"/>
  <c r="U154" s="1"/>
  <c r="H145"/>
  <c r="G145"/>
  <c r="F145"/>
  <c r="F140"/>
  <c r="F141"/>
  <c r="F139" s="1"/>
  <c r="F142"/>
  <c r="F143"/>
  <c r="H140"/>
  <c r="H141"/>
  <c r="H142"/>
  <c r="H143"/>
  <c r="H139" s="1"/>
  <c r="G140"/>
  <c r="G141"/>
  <c r="G142"/>
  <c r="G143"/>
  <c r="G139" s="1"/>
  <c r="G186" s="1"/>
  <c r="E141"/>
  <c r="E142"/>
  <c r="E143"/>
  <c r="E140"/>
  <c r="D141"/>
  <c r="D142"/>
  <c r="D143"/>
  <c r="D140"/>
  <c r="U140"/>
  <c r="U141"/>
  <c r="U142"/>
  <c r="U143"/>
  <c r="O140"/>
  <c r="O141"/>
  <c r="O142"/>
  <c r="O143"/>
  <c r="I140"/>
  <c r="I141"/>
  <c r="I142"/>
  <c r="I143"/>
  <c r="C128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12"/>
  <c r="U139" l="1"/>
  <c r="C154"/>
  <c r="H186"/>
  <c r="C12"/>
  <c r="U42"/>
  <c r="C165"/>
  <c r="C74"/>
  <c r="C142"/>
  <c r="C155"/>
  <c r="C140"/>
  <c r="C157"/>
  <c r="C156"/>
  <c r="C14"/>
  <c r="C143"/>
  <c r="C141"/>
  <c r="C30"/>
  <c r="C15"/>
  <c r="C34"/>
  <c r="C26"/>
  <c r="C22"/>
  <c r="C19"/>
  <c r="C28"/>
  <c r="C29"/>
  <c r="C32"/>
  <c r="C17"/>
  <c r="C24"/>
  <c r="C21"/>
  <c r="C13"/>
  <c r="C35"/>
  <c r="C31"/>
  <c r="C27"/>
  <c r="C23"/>
  <c r="C20"/>
  <c r="C16"/>
  <c r="C33"/>
  <c r="C25"/>
  <c r="C18"/>
  <c r="U185"/>
  <c r="O185"/>
  <c r="I185"/>
  <c r="H185"/>
  <c r="G185"/>
  <c r="F185"/>
  <c r="E185"/>
  <c r="D185"/>
  <c r="U184"/>
  <c r="O184"/>
  <c r="I184"/>
  <c r="H184"/>
  <c r="G184"/>
  <c r="F184"/>
  <c r="E184"/>
  <c r="U182"/>
  <c r="O182"/>
  <c r="I182"/>
  <c r="H182"/>
  <c r="G182"/>
  <c r="F182"/>
  <c r="E182"/>
  <c r="D182"/>
  <c r="U181"/>
  <c r="O181"/>
  <c r="I181"/>
  <c r="H181"/>
  <c r="G181"/>
  <c r="F181"/>
  <c r="E181"/>
  <c r="D181"/>
  <c r="U179"/>
  <c r="O179"/>
  <c r="I179"/>
  <c r="U178"/>
  <c r="I178"/>
  <c r="U177"/>
  <c r="O177"/>
  <c r="I177"/>
  <c r="H177"/>
  <c r="G177"/>
  <c r="F177"/>
  <c r="E177"/>
  <c r="D177"/>
  <c r="U174"/>
  <c r="O174"/>
  <c r="I174"/>
  <c r="H174"/>
  <c r="G174"/>
  <c r="F174"/>
  <c r="E174"/>
  <c r="D174"/>
  <c r="U172"/>
  <c r="O172"/>
  <c r="I172"/>
  <c r="H172"/>
  <c r="G172"/>
  <c r="F172"/>
  <c r="E172"/>
  <c r="D172"/>
  <c r="U170"/>
  <c r="O170"/>
  <c r="I170"/>
  <c r="H170"/>
  <c r="G170"/>
  <c r="F170"/>
  <c r="E170"/>
  <c r="D170"/>
  <c r="U168"/>
  <c r="U163" s="1"/>
  <c r="C163" s="1"/>
  <c r="O168"/>
  <c r="I168"/>
  <c r="H168"/>
  <c r="G168"/>
  <c r="F168"/>
  <c r="E168"/>
  <c r="D168"/>
  <c r="U167"/>
  <c r="O167"/>
  <c r="I167"/>
  <c r="H167"/>
  <c r="G167"/>
  <c r="F167"/>
  <c r="E167"/>
  <c r="D167"/>
  <c r="U164"/>
  <c r="O164"/>
  <c r="I164"/>
  <c r="H164"/>
  <c r="G164"/>
  <c r="F164"/>
  <c r="E164"/>
  <c r="D164"/>
  <c r="U162"/>
  <c r="O162"/>
  <c r="I162"/>
  <c r="U161"/>
  <c r="O161"/>
  <c r="I161"/>
  <c r="U160"/>
  <c r="O160"/>
  <c r="I160"/>
  <c r="O153"/>
  <c r="I153"/>
  <c r="O152"/>
  <c r="I152"/>
  <c r="O151"/>
  <c r="I151"/>
  <c r="O150"/>
  <c r="I150"/>
  <c r="U149"/>
  <c r="O149"/>
  <c r="I149"/>
  <c r="H149"/>
  <c r="H148" s="1"/>
  <c r="G149"/>
  <c r="G148" s="1"/>
  <c r="U147"/>
  <c r="O147"/>
  <c r="I147"/>
  <c r="H147"/>
  <c r="H146" s="1"/>
  <c r="G147"/>
  <c r="G146" s="1"/>
  <c r="F147"/>
  <c r="F146" s="1"/>
  <c r="E147"/>
  <c r="E146" s="1"/>
  <c r="U138"/>
  <c r="O138"/>
  <c r="I138"/>
  <c r="H138"/>
  <c r="G138"/>
  <c r="F138"/>
  <c r="E138"/>
  <c r="D138"/>
  <c r="U137"/>
  <c r="O137"/>
  <c r="I137"/>
  <c r="H137"/>
  <c r="G137"/>
  <c r="F137"/>
  <c r="E137"/>
  <c r="D137"/>
  <c r="U136"/>
  <c r="O136"/>
  <c r="I136"/>
  <c r="H136"/>
  <c r="G136"/>
  <c r="F136"/>
  <c r="E136"/>
  <c r="D136"/>
  <c r="U135"/>
  <c r="U134" s="1"/>
  <c r="C134" s="1"/>
  <c r="O135"/>
  <c r="I135"/>
  <c r="H135"/>
  <c r="G135"/>
  <c r="F135"/>
  <c r="E135"/>
  <c r="D135"/>
  <c r="U132"/>
  <c r="U131"/>
  <c r="U130"/>
  <c r="U129"/>
  <c r="U127"/>
  <c r="Z125"/>
  <c r="Y125"/>
  <c r="X125"/>
  <c r="W125"/>
  <c r="V125"/>
  <c r="T125"/>
  <c r="S125"/>
  <c r="R125"/>
  <c r="Q125"/>
  <c r="P125"/>
  <c r="N125"/>
  <c r="M125"/>
  <c r="L125"/>
  <c r="K125"/>
  <c r="J125"/>
  <c r="H125"/>
  <c r="G125"/>
  <c r="D125"/>
  <c r="U124"/>
  <c r="O124"/>
  <c r="I124"/>
  <c r="U123"/>
  <c r="O123"/>
  <c r="I123"/>
  <c r="U122"/>
  <c r="O122"/>
  <c r="I122"/>
  <c r="U121"/>
  <c r="O121"/>
  <c r="I121"/>
  <c r="U120"/>
  <c r="O120"/>
  <c r="I120"/>
  <c r="U119"/>
  <c r="O119"/>
  <c r="I119"/>
  <c r="U118"/>
  <c r="O118"/>
  <c r="I118"/>
  <c r="U117"/>
  <c r="O117"/>
  <c r="I117"/>
  <c r="U116"/>
  <c r="O116"/>
  <c r="I116"/>
  <c r="U115"/>
  <c r="O115"/>
  <c r="I115"/>
  <c r="U114"/>
  <c r="O114"/>
  <c r="I114"/>
  <c r="U113"/>
  <c r="O113"/>
  <c r="I113"/>
  <c r="U112"/>
  <c r="O112"/>
  <c r="I112"/>
  <c r="U111"/>
  <c r="O111"/>
  <c r="I111"/>
  <c r="U110"/>
  <c r="O110"/>
  <c r="I110"/>
  <c r="U109"/>
  <c r="O109"/>
  <c r="I109"/>
  <c r="U108"/>
  <c r="O108"/>
  <c r="I108"/>
  <c r="U107"/>
  <c r="O107"/>
  <c r="I107"/>
  <c r="U186" l="1"/>
  <c r="D134"/>
  <c r="H134"/>
  <c r="C42"/>
  <c r="C178"/>
  <c r="C179"/>
  <c r="C131"/>
  <c r="C132"/>
  <c r="C129"/>
  <c r="C130"/>
  <c r="C139"/>
  <c r="E145"/>
  <c r="G134"/>
  <c r="C164"/>
  <c r="C162"/>
  <c r="C149"/>
  <c r="C177"/>
  <c r="C185"/>
  <c r="C147"/>
  <c r="C146" s="1"/>
  <c r="C150"/>
  <c r="C184"/>
  <c r="C167"/>
  <c r="C110"/>
  <c r="C114"/>
  <c r="C118"/>
  <c r="C122"/>
  <c r="C153"/>
  <c r="C181"/>
  <c r="E125"/>
  <c r="U125"/>
  <c r="C109"/>
  <c r="C113"/>
  <c r="C117"/>
  <c r="C121"/>
  <c r="C135"/>
  <c r="C137"/>
  <c r="C138"/>
  <c r="C168"/>
  <c r="C172"/>
  <c r="I125"/>
  <c r="C107"/>
  <c r="E134"/>
  <c r="O125"/>
  <c r="F125"/>
  <c r="C111"/>
  <c r="C115"/>
  <c r="C119"/>
  <c r="C123"/>
  <c r="C161"/>
  <c r="C174"/>
  <c r="C182"/>
  <c r="F134"/>
  <c r="F186" s="1"/>
  <c r="C136"/>
  <c r="C151"/>
  <c r="C152"/>
  <c r="C160"/>
  <c r="C108"/>
  <c r="C112"/>
  <c r="C116"/>
  <c r="C120"/>
  <c r="C124"/>
  <c r="C170"/>
  <c r="C127"/>
  <c r="C183" l="1"/>
  <c r="C186" s="1"/>
  <c r="C125"/>
  <c r="C148"/>
  <c r="D145" l="1"/>
  <c r="C145" l="1"/>
</calcChain>
</file>

<file path=xl/sharedStrings.xml><?xml version="1.0" encoding="utf-8"?>
<sst xmlns="http://schemas.openxmlformats.org/spreadsheetml/2006/main" count="216" uniqueCount="179">
  <si>
    <t>I. РАЗВИТИЕ АГРПРОМЫШЛЕННОГО КОМПЛЕКСА</t>
  </si>
  <si>
    <t xml:space="preserve"> Развитие МУП «Машино - технологическая станция «Кизилюртовская» </t>
  </si>
  <si>
    <t>Расширение посевных площадей под посевами элитными семенами в СПК "Дружба"</t>
  </si>
  <si>
    <t>Проведение районных конкурсов "Лучший садовод района"!, "Лучший виногрдарь района", Лучший предприниматель года"</t>
  </si>
  <si>
    <t>Обеспечение проведения мероприятий по борьбе с саранчой</t>
  </si>
  <si>
    <t>Оказание содействия СПК "Какаюртовский"  в включении в реестр племенных хозяйств по выращиванию МРС</t>
  </si>
  <si>
    <t>Строительство животноводческой фермы  на 200 голов молочного направления в с.Нижний Чирюрт</t>
  </si>
  <si>
    <t>Строительство теплицы на площади 1 га в селении  Новый Чиркей</t>
  </si>
  <si>
    <t>Строительство тепличного хозяйства площадью 3 га в с. Нижний Чирюрт КФХ Зубаиров  Анварбек Магомедович</t>
  </si>
  <si>
    <t>Реконструкция и модернизация животноводческой фермы в с.Стальское</t>
  </si>
  <si>
    <t>Обеспечение проведения противоэпизоотических мероприятий</t>
  </si>
  <si>
    <t>Реконструкцияя животноводческой фермы  на 200голов КРСмолочного направления на базе СПК "Акнадинский"</t>
  </si>
  <si>
    <t>Строительство птицекомплекса в с.Стальское  на 240 тыс.кур несушек на площади  6 га</t>
  </si>
  <si>
    <t xml:space="preserve"> Проведение районных  сельскохозяйственных ярмарок,участие в республиканских форумах,выставках и ярмарках</t>
  </si>
  <si>
    <t>Строительство прудов в селении Акнада-20 га</t>
  </si>
  <si>
    <t>Строительство прудов  в селении Гельбах-5 га</t>
  </si>
  <si>
    <t>Строительствол прудов в селении Нечаевка -5 га</t>
  </si>
  <si>
    <t>Строительство прудов в селении Султанянгиюрт -5 га</t>
  </si>
  <si>
    <t>Реконструкция животноводческой фермы на 200 голов в СПК им.У.Буйнакского</t>
  </si>
  <si>
    <t>СПК им.У.Буйнакского</t>
  </si>
  <si>
    <t>СПК "Акнадинский" и КФХ "Гасандибиров"</t>
  </si>
  <si>
    <t>Итого:</t>
  </si>
  <si>
    <t xml:space="preserve"> II . РАЗВИТИЕ КУЛЬТУРЫ </t>
  </si>
  <si>
    <t xml:space="preserve"> Поддержка творческой молодежи и одаренных детей путем участия в российских, республиканских, районных фестивалях и конкурсах </t>
  </si>
  <si>
    <t xml:space="preserve"> Организация конкурсов
профессионального мастерства
библиотечных работников
 </t>
  </si>
  <si>
    <t xml:space="preserve"> Участие в республиканских проектах культурного сотрудничества </t>
  </si>
  <si>
    <t xml:space="preserve"> Организация обучения и стажировки работников библиотек, культурно-досуговых центров   </t>
  </si>
  <si>
    <t xml:space="preserve">Оснащение техническими
средствами, оборудованием, экспонатами
зала музея, фондохранилища, Центра традиционной культуры 
</t>
  </si>
  <si>
    <t>Проведение мероприятий по краеведческому, нравственному, правовому,  экологическому, патриотическому воспитанию молодежи</t>
  </si>
  <si>
    <t>Приобретение сценических костюмов для творческих коллективов</t>
  </si>
  <si>
    <t xml:space="preserve"> Поддержка участия творческих коллективов района, воспитанников школ искусства и танцев  в международных,  российских, республиканских, межрайонных мастер-классах, фестивалях, конкурсах, выставках, проектах, проведении юбилейных дат </t>
  </si>
  <si>
    <t xml:space="preserve"> Пополнение музейных фондов </t>
  </si>
  <si>
    <t xml:space="preserve"> Освещение вопросов развития культуры района через средства массовой информации, в том числе создание цикла статей о носителях народной культуры (музыкантах, мастерах декоративно-прикладного искусства, творческих коллективах) </t>
  </si>
  <si>
    <t xml:space="preserve"> Создание электронного каталога книг в библиотеках </t>
  </si>
  <si>
    <t xml:space="preserve"> Проведение мероприятий, направленных на пропаганду книг </t>
  </si>
  <si>
    <t xml:space="preserve"> Организация и проведение смотра на лучшее муниципальное  учреждение клубного типа и библиотеку </t>
  </si>
  <si>
    <t xml:space="preserve"> Итого: </t>
  </si>
  <si>
    <t xml:space="preserve"> III. РАЗВИТИЕ ТУРИЗМА  </t>
  </si>
  <si>
    <t>Проведение маркетингового исследования по определению туристско-рекреационного потенциала района, потенциального объема туристического потока и его структуры, целевых групп потребителей  и их потребностей</t>
  </si>
  <si>
    <t xml:space="preserve"> Разработка   паспортов инвестиционных площадок, перспективных  для инвестирования. Совершенствование туристского маршрута по Кизилюртовскому району в рамках реализации медународного историко-культурного проекта стран СНГ и Китая "Великий шелковый путь" </t>
  </si>
  <si>
    <t xml:space="preserve"> Подготовка инвестиционных предложений для потенциальных инвесторов </t>
  </si>
  <si>
    <t xml:space="preserve"> Информационное и организационное
содействие предпринимателям и организациям в сфере развития туризм
 </t>
  </si>
  <si>
    <t xml:space="preserve"> Проведение семинаров с администрациями
сельских поселений,
предпринимателями по вопросам
организации и развития туризма 
 </t>
  </si>
  <si>
    <t xml:space="preserve"> Организация и проведение районных конкурсов проектов: на создание и модернизацию
туробъектов; по развитию маршрутов 
туризма
 </t>
  </si>
  <si>
    <t xml:space="preserve"> Установка знаков туристской навигации в целях обеспечения наглядного и единообразного обозначения объектов туризма, внедрения общероссийской системы информирования туристов, установка наружной рекламы,
информационных
стендов
 </t>
  </si>
  <si>
    <t xml:space="preserve"> Размещение туристской
информации на сайтах администрации района и поселений
 </t>
  </si>
  <si>
    <t>Участие в работе  выставок, конкурсов,  ярмарок и фестивалей регионального и федерального уровня</t>
  </si>
  <si>
    <t xml:space="preserve"> Подготовка, издание, тиражирование и распространение рекламно-информационных материалов о туристическом потенциале Кизилюртовского
района, интерактивной карты планирования туристских маршрутов, другой печатной, видео-рекламной продукции
 </t>
  </si>
  <si>
    <t xml:space="preserve"> Разработка и внедрение  туристических маршрутов с учетом вводимых объектов показа  </t>
  </si>
  <si>
    <t xml:space="preserve"> Развитие сельского туризма: создание "гостевого" дома в с. Нижний Чирюрт </t>
  </si>
  <si>
    <t xml:space="preserve"> Проведение районного туристического конкурса «Познай свой район» </t>
  </si>
  <si>
    <t xml:space="preserve"> IV. РАЗВИТИЕ МОЛОДЕЖНОЙ ПОЛИТИКИ </t>
  </si>
  <si>
    <t xml:space="preserve"> Организация и проведение семинаров, встреч, круглых столов по вопросам гражданско-патриотического, нравственного воспитания молодежи </t>
  </si>
  <si>
    <t xml:space="preserve"> Организация районной школьной лиги КВН </t>
  </si>
  <si>
    <t xml:space="preserve"> Организация и проведение в муниципальном образовании мероприятий, посвященных Дню молодежи Российской Федерации </t>
  </si>
  <si>
    <t xml:space="preserve"> Организация и проведение мероприятий, направленных на развитие сети молодежных парламентов, советов и администраций (Конференции, круглые столы, семинары) </t>
  </si>
  <si>
    <t xml:space="preserve"> Организация и проведение молодежно- патриотической акции «Георгиевская ленточка» </t>
  </si>
  <si>
    <t xml:space="preserve"> Организация муниципального молодежного форума «Эффективный муниципалитет» </t>
  </si>
  <si>
    <t xml:space="preserve"> Организация и проведение муниципальной акции «Дагестан - территория здоровья!» </t>
  </si>
  <si>
    <t xml:space="preserve"> Организация и проведение мероприятий посвященных Дню защиты детей </t>
  </si>
  <si>
    <t xml:space="preserve"> Проведение районного конкурса «А, ну-ка, парни!»  </t>
  </si>
  <si>
    <t xml:space="preserve"> Проведение  районного конкурса «Лучшая стенгазета» в сфере профилактики экстремизма в подростковой среде </t>
  </si>
  <si>
    <t xml:space="preserve"> Проведение парада детских и молодежных объединений «Наследники Победы» </t>
  </si>
  <si>
    <t xml:space="preserve"> Организация и проведение молодежных мероприятий, посвященных Дню народного единства  </t>
  </si>
  <si>
    <t xml:space="preserve"> Проведение Дня призывника </t>
  </si>
  <si>
    <t xml:space="preserve"> Поддержка талантливой молодежи, в том числе обеспечение участия молодых талантов в международных, всероссийских, республиканских конкурсах, выставках, фестивалях, олимпиадах </t>
  </si>
  <si>
    <t xml:space="preserve"> Участие в республиканских, межрайонных, районных  антинаркотических акциях «Я выбираю жизнь», «НаркоСтоп»  </t>
  </si>
  <si>
    <t xml:space="preserve"> Организация и проведение муниципальных мероприятий, пропагандирующих идеи межнационального согласия и солидарности, противодействующих экстремизму и радикализму в молодежной среде </t>
  </si>
  <si>
    <t xml:space="preserve"> Проведение ярмарок специальностей для выпускников общеобразовательных учреждений  </t>
  </si>
  <si>
    <t xml:space="preserve"> V. РАЗВИТИЕ ФИЗКУЛЬТУРЫ И СПОРТА  </t>
  </si>
  <si>
    <t xml:space="preserve"> Проведение районных спортивно-массовых и физкультурно-оздоровительных мероприятий </t>
  </si>
  <si>
    <t xml:space="preserve"> Приобретение спортивного инвентаря, оборудования и экипировки </t>
  </si>
  <si>
    <t xml:space="preserve"> Осуществление информационно-рекламной деятельности, направленной на вовлечение различных групп населения в занятия физической культурой и спортом, изготовление рекламных материалов </t>
  </si>
  <si>
    <t xml:space="preserve"> Проведение районных соревнований среди инвалидов </t>
  </si>
  <si>
    <t xml:space="preserve"> Участие в российских, республиканских, межрайонных  соревнованиях среди инвалидов </t>
  </si>
  <si>
    <t xml:space="preserve"> Материальное стимулирование достижений </t>
  </si>
  <si>
    <t>Наименование мероприятий в разрезе населенных пунктов</t>
  </si>
  <si>
    <t>Всего</t>
  </si>
  <si>
    <t>2016 год</t>
  </si>
  <si>
    <t>2017 год</t>
  </si>
  <si>
    <t>2018 год</t>
  </si>
  <si>
    <t>в том числе</t>
  </si>
  <si>
    <t xml:space="preserve">в том числе </t>
  </si>
  <si>
    <t>ФБ</t>
  </si>
  <si>
    <t xml:space="preserve">республиканский бюджет </t>
  </si>
  <si>
    <t xml:space="preserve">районный  бюджет </t>
  </si>
  <si>
    <t>бюджет поселения</t>
  </si>
  <si>
    <t>внебюджетные средства</t>
  </si>
  <si>
    <t>№</t>
  </si>
  <si>
    <t>VI. РАЗВИТИЕ СИСТЕМЫ ОБРАЗОВАНИЯ</t>
  </si>
  <si>
    <t>Создание электронной базы даныхпубличных отчетов по обобщению опыта работы образовательных учреждений  и учителей, реализующих инновационные программы</t>
  </si>
  <si>
    <t>Совершенствование технологий и методике обучения информатики и ИКТ в образовательных учреждениях</t>
  </si>
  <si>
    <t>Усиление практичекой направленности преподавания курсов ОБЖ, НВП через проведение районных соревнований и конкурсов, учебных сборов</t>
  </si>
  <si>
    <t>Организация и проведение районных олимпиад, участие в республиканских,  российских олимпиадах школьников</t>
  </si>
  <si>
    <t>Проведение районного форума "Одаренные дети"</t>
  </si>
  <si>
    <t>Развитие  муниципальной системы оценки качества образования</t>
  </si>
  <si>
    <t>Участие  в ГИА</t>
  </si>
  <si>
    <t>Участие педагогов в районных, республиканских образовательных конференциях, выставках, форумах, ассоциациях</t>
  </si>
  <si>
    <t>Укрепление статуса педагога, воспитателя, как фактора развития отрасли</t>
  </si>
  <si>
    <t>Проведение слета молодых специалистов</t>
  </si>
  <si>
    <t>Проведение мероприятий, посвященных празднованию: "День учителя", "Лучший учитель родного языка", "Учитель года", "Вожатый года", "Самый классный классный", "Воспитатель года"</t>
  </si>
  <si>
    <t>Проведение соревнований: "Сабля Шамиля", "Кожаный мяч", военно-спортивных  игр: "Победа", "Зарница", "Орленок"</t>
  </si>
  <si>
    <t>Проведение районной олимпиады по  школьному краеведению</t>
  </si>
  <si>
    <t xml:space="preserve">Проведение районного слета туристов-краеведов </t>
  </si>
  <si>
    <t xml:space="preserve">Проведение конкурсов: "Верны  юные инспекторы дорожного движения стране", "Детство без границ",  "День птиц", "День воды", "День земли", "Юный краевед",  "Моя малая родина", "Зеленая планета" и др. </t>
  </si>
  <si>
    <t>Проведение мероприятий,  посвященных празднованию: "День защиты детей", "День единства народов Дагестан", "Белые журавли", "День матери", "День неизвестного солдата России", "День знаний"</t>
  </si>
  <si>
    <t>Приобретение учебников, учебно-наглядных пособий, ИКТ в рамках реализации ФГОС</t>
  </si>
  <si>
    <t>VII. СТРОИТЕЛЬСТВО И РАЗВИТИЕ ЖИЛИЩНО-КОММУНАЛЬНОГО ХОЗЯЙСТВА</t>
  </si>
  <si>
    <t>Строительство районной поликлиники из БВК</t>
  </si>
  <si>
    <t>Проведение капитального ремонта в дошкольных образовательных учреждениях "Звездочка", "Ласточка" , "Соколенок"</t>
  </si>
  <si>
    <t>Проведение капитального ремонта  в образовательных учреждениях</t>
  </si>
  <si>
    <t>Ремонт и строительство в образовательных учреждениях  пожарных водоемов</t>
  </si>
  <si>
    <t xml:space="preserve">Внедрение автоматизированных информационных систем обеспечения градостроительной деятельности </t>
  </si>
  <si>
    <t xml:space="preserve">Сельское поселение "с. Гельбах" </t>
  </si>
  <si>
    <t>Завершение строительства школы на 250 учащихся</t>
  </si>
  <si>
    <t xml:space="preserve">Ремонт автомобильных дорог общего пользования местного значения </t>
  </si>
  <si>
    <t>Ремонт системы водоснабжения</t>
  </si>
  <si>
    <t>Ремонт электрических сетей</t>
  </si>
  <si>
    <t>Сельское поселение "с. Новый Чиркей"</t>
  </si>
  <si>
    <t>Ремонт имеющихся в наличии и установка дополнительных КТП</t>
  </si>
  <si>
    <t>Газификация восточной части с. Новый Чиркей</t>
  </si>
  <si>
    <t>Сельское поселение "с. Кульзеб"</t>
  </si>
  <si>
    <t>Сельское поселение "с. Стальское"</t>
  </si>
  <si>
    <t>Сельское поселение "с. Султанянгиюрт"</t>
  </si>
  <si>
    <t>Строительство Спортивно-оздоровительного комплекса</t>
  </si>
  <si>
    <t>Строительство и ремонт автомобильных дорог общего пользования местного значения</t>
  </si>
  <si>
    <t xml:space="preserve">Строительство и реконструкция системы водоснабжения </t>
  </si>
  <si>
    <t xml:space="preserve">Строительство парков культуры и отдыха </t>
  </si>
  <si>
    <t>Усиление и реконструкция системы энергоснабжения</t>
  </si>
  <si>
    <t>Сельское поселение "с. Акнада"</t>
  </si>
  <si>
    <t xml:space="preserve">Ремонт и реконструкция ЛЭП и КТП </t>
  </si>
  <si>
    <t>Сельское поселение "с. Чонтаул"</t>
  </si>
  <si>
    <t xml:space="preserve">Строительство , ремонт и  реконструкция системы водоснабжения </t>
  </si>
  <si>
    <t xml:space="preserve">Строительство спортивных площадок </t>
  </si>
  <si>
    <t>Сельское поселение "с. Кироваул"</t>
  </si>
  <si>
    <t>Ремонт автомобильных дорог общего пользования местного значения</t>
  </si>
  <si>
    <t xml:space="preserve">Строительство водопровода </t>
  </si>
  <si>
    <t>Строительство фельдшерско-акушерского пункта</t>
  </si>
  <si>
    <t xml:space="preserve">Очистка поливного канала </t>
  </si>
  <si>
    <t>Сельское поселение "с. Зубутли-Миатли"</t>
  </si>
  <si>
    <t>Проведение света, воды, газа на новые планы</t>
  </si>
  <si>
    <t>Сельское поселение "с. Миатли"</t>
  </si>
  <si>
    <t xml:space="preserve">Сельское поселение "с. Нечаевка" </t>
  </si>
  <si>
    <t xml:space="preserve">Проведение берегоукрепительных и углубительных работ на реке Сулак, в том числе на защитной дамбе </t>
  </si>
  <si>
    <t>Сельское поселение "с.Комсомольское"</t>
  </si>
  <si>
    <t xml:space="preserve">Ремонт системы водоснабжения </t>
  </si>
  <si>
    <t>Сельское поселение "с.Нижний Чирюрт"</t>
  </si>
  <si>
    <t>Встреча с писателями и поэтами Дагестана</t>
  </si>
  <si>
    <t xml:space="preserve"> Развитие и поддержка добровольческой деятельности, волонтерского движения, трудовых отрядов</t>
  </si>
  <si>
    <t>Организация выездов молодежи к местам культурного наследия</t>
  </si>
  <si>
    <t>Строительство ярмарочно-логистического  центра в селении Нижний Чирюрт</t>
  </si>
  <si>
    <t>Строительство водопровода по ул. Нефтяников</t>
  </si>
  <si>
    <t>Строительство детского дошкольного учреждения</t>
  </si>
  <si>
    <t>Строительство спортивных площадок</t>
  </si>
  <si>
    <t>Проведение капитального ремонта спортивного зала ДЮСШ № 1</t>
  </si>
  <si>
    <t xml:space="preserve"> Участие в российских,  республиканских, межрайонных спортивно-массовых и физкультурно-оздоровительных мероприятиях, обучающих семинарах </t>
  </si>
  <si>
    <t>Всего:</t>
  </si>
  <si>
    <t>Перечень программных мероприятий</t>
  </si>
  <si>
    <t xml:space="preserve">                                                      </t>
  </si>
  <si>
    <t>Создание 1 СПОКа в селении Стальское</t>
  </si>
  <si>
    <t>администрации МР "Кизилюртовский район"</t>
  </si>
  <si>
    <t>от        октября 2017 г №</t>
  </si>
  <si>
    <t xml:space="preserve">Строительство, ремонт и реконструкция системы водоснабжения </t>
  </si>
  <si>
    <t>Проведение восстановления,реконструкции и технического перевооружения внутрихозяйственных мелиоративных систем в:</t>
  </si>
  <si>
    <t>Расширение производственных площадей  по прерработке семян подсолнечника  ИП Муртузова Р.М.</t>
  </si>
  <si>
    <t>Строительство футбольного мини-поля</t>
  </si>
  <si>
    <t xml:space="preserve">Строительство парков культуры и отдыха, спортивных площадок </t>
  </si>
  <si>
    <t xml:space="preserve"> Проведение мероприятий, посвященных памятным календарным датам, в т.ч. воинской славы России и увековечиванию памяти защитников Отечества </t>
  </si>
  <si>
    <t xml:space="preserve">Строительство водохранилища в с.Стальское ООО Агрофирма "Кульзеб"  </t>
  </si>
  <si>
    <t>Посадка интенсивных садов в с.Кульзеб ИП-глава КФХ Алиев М.М. 10.5 га, ИП-глава КФХ Гамзатова Б.Ю. 10 га. ИП-глава КФХ Нажмудинова П.М. 10.6 га.</t>
  </si>
  <si>
    <t>Проведение мелиоративных работ (капельное орошение в с.Стальское ООО "Агрофирма Кульзеб"</t>
  </si>
  <si>
    <t>Закладка интенсивного сада на площади 24 га в с.Стальское КФХ "Эмен"</t>
  </si>
  <si>
    <t>закладка интенсивного сада на площади 35 га в с.Стальское ООО "Агрофирма Кульзеб"</t>
  </si>
  <si>
    <t>Строительство тепличного комплекса в селении Нечаевка ИП Абдулмеджидов Х. на площади 10 га</t>
  </si>
  <si>
    <t>Ремонт Дома культуры</t>
  </si>
  <si>
    <t>Строительсвтво артскважины</t>
  </si>
  <si>
    <t>"Приложение №3 к Комплексной программе социально-экономического развития МР "Кизилюртовский район" на 2016-2018 годы"</t>
  </si>
  <si>
    <t>Приложение  № 2 к постановлению</t>
  </si>
  <si>
    <t>Проведение в районе и участие в республиканских и российских мероприятиях "Шаг в будущее", "Путь к триумфу", "Умники и умницы", конкурсах, выставках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</si>
</sst>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_р_._-;\-* #,##0_р_._-;_-* &quot;-&quot;??_р_._-;_-@_-"/>
    <numFmt numFmtId="165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/>
    </xf>
    <xf numFmtId="164" fontId="4" fillId="0" borderId="1" xfId="1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top" wrapText="1"/>
    </xf>
    <xf numFmtId="165" fontId="4" fillId="2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top" wrapText="1"/>
    </xf>
    <xf numFmtId="165" fontId="4" fillId="3" borderId="1" xfId="1" applyNumberFormat="1" applyFont="1" applyFill="1" applyBorder="1" applyAlignment="1">
      <alignment horizontal="center" vertical="top" wrapText="1"/>
    </xf>
    <xf numFmtId="165" fontId="4" fillId="3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2" fontId="4" fillId="3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top"/>
    </xf>
    <xf numFmtId="164" fontId="4" fillId="4" borderId="1" xfId="1" applyNumberFormat="1" applyFont="1" applyFill="1" applyBorder="1" applyAlignment="1">
      <alignment horizontal="center" vertical="top" wrapText="1"/>
    </xf>
    <xf numFmtId="2" fontId="2" fillId="0" borderId="0" xfId="0" applyNumberFormat="1" applyFont="1"/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49" fontId="3" fillId="3" borderId="1" xfId="0" applyNumberFormat="1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Border="1"/>
    <xf numFmtId="165" fontId="2" fillId="0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2" fontId="4" fillId="6" borderId="1" xfId="1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/>
    <xf numFmtId="2" fontId="2" fillId="0" borderId="0" xfId="0" applyNumberFormat="1" applyFont="1" applyFill="1"/>
    <xf numFmtId="165" fontId="2" fillId="0" borderId="0" xfId="0" applyNumberFormat="1" applyFont="1" applyFill="1"/>
    <xf numFmtId="0" fontId="2" fillId="5" borderId="0" xfId="0" applyFont="1" applyFill="1"/>
    <xf numFmtId="0" fontId="2" fillId="5" borderId="0" xfId="0" applyFont="1" applyFill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0"/>
  <sheetViews>
    <sheetView tabSelected="1" topLeftCell="A154" zoomScale="70" zoomScaleNormal="70" workbookViewId="0">
      <selection activeCell="B181" sqref="B181"/>
    </sheetView>
  </sheetViews>
  <sheetFormatPr defaultColWidth="9.140625" defaultRowHeight="15"/>
  <cols>
    <col min="1" max="1" width="6.7109375" style="1" customWidth="1"/>
    <col min="2" max="2" width="46.42578125" style="2" customWidth="1"/>
    <col min="3" max="3" width="13.28515625" style="3" customWidth="1"/>
    <col min="4" max="4" width="9.42578125" style="3" bestFit="1" customWidth="1"/>
    <col min="5" max="5" width="10.42578125" style="3" customWidth="1"/>
    <col min="6" max="6" width="11.42578125" style="3" customWidth="1"/>
    <col min="7" max="7" width="8" style="3" customWidth="1"/>
    <col min="8" max="9" width="10.42578125" style="3" bestFit="1" customWidth="1"/>
    <col min="10" max="10" width="9.42578125" style="3" bestFit="1" customWidth="1"/>
    <col min="11" max="12" width="11.140625" style="3" customWidth="1"/>
    <col min="13" max="13" width="7.5703125" style="3" customWidth="1"/>
    <col min="14" max="15" width="10.42578125" style="3" bestFit="1" customWidth="1"/>
    <col min="16" max="16" width="9.42578125" style="3" bestFit="1" customWidth="1"/>
    <col min="17" max="17" width="10.42578125" style="3" customWidth="1"/>
    <col min="18" max="19" width="10.85546875" style="3" customWidth="1"/>
    <col min="20" max="21" width="10.42578125" style="3" bestFit="1" customWidth="1"/>
    <col min="22" max="22" width="9.42578125" style="3" bestFit="1" customWidth="1"/>
    <col min="23" max="23" width="12.28515625" style="3" customWidth="1"/>
    <col min="24" max="24" width="12" style="3" customWidth="1"/>
    <col min="25" max="25" width="9.42578125" style="3" bestFit="1" customWidth="1"/>
    <col min="26" max="26" width="10.42578125" style="3" bestFit="1" customWidth="1"/>
    <col min="27" max="27" width="15.42578125" style="3" customWidth="1"/>
    <col min="28" max="16384" width="9.140625" style="3"/>
  </cols>
  <sheetData>
    <row r="1" spans="1:26">
      <c r="W1" s="68" t="s">
        <v>177</v>
      </c>
      <c r="X1" s="68"/>
      <c r="Y1" s="68"/>
      <c r="Z1" s="68"/>
    </row>
    <row r="2" spans="1:26">
      <c r="W2" s="68" t="s">
        <v>160</v>
      </c>
      <c r="X2" s="68"/>
      <c r="Y2" s="68"/>
      <c r="Z2" s="68"/>
    </row>
    <row r="3" spans="1:26">
      <c r="W3" s="68" t="s">
        <v>161</v>
      </c>
      <c r="X3" s="68"/>
      <c r="Y3" s="68"/>
      <c r="Z3" s="68"/>
    </row>
    <row r="4" spans="1:26">
      <c r="W4" s="69" t="s">
        <v>176</v>
      </c>
      <c r="X4" s="69"/>
      <c r="Y4" s="69"/>
      <c r="Z4" s="69"/>
    </row>
    <row r="5" spans="1:26" ht="45" customHeight="1">
      <c r="N5" s="3" t="s">
        <v>158</v>
      </c>
      <c r="W5" s="70"/>
      <c r="X5" s="70"/>
      <c r="Y5" s="70"/>
      <c r="Z5" s="70"/>
    </row>
    <row r="6" spans="1:26" ht="30" customHeight="1">
      <c r="C6" s="78" t="s">
        <v>157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W6" s="49"/>
      <c r="X6" s="49"/>
      <c r="Y6" s="49"/>
      <c r="Z6" s="49"/>
    </row>
    <row r="7" spans="1:26" ht="28.5">
      <c r="A7" s="10" t="s">
        <v>88</v>
      </c>
      <c r="B7" s="11" t="s">
        <v>76</v>
      </c>
      <c r="C7" s="71" t="s">
        <v>77</v>
      </c>
      <c r="D7" s="72"/>
      <c r="E7" s="72"/>
      <c r="F7" s="72"/>
      <c r="G7" s="72"/>
      <c r="H7" s="73"/>
      <c r="I7" s="71" t="s">
        <v>78</v>
      </c>
      <c r="J7" s="72"/>
      <c r="K7" s="72"/>
      <c r="L7" s="72"/>
      <c r="M7" s="72"/>
      <c r="N7" s="73"/>
      <c r="O7" s="71" t="s">
        <v>79</v>
      </c>
      <c r="P7" s="72"/>
      <c r="Q7" s="72"/>
      <c r="R7" s="72"/>
      <c r="S7" s="72"/>
      <c r="T7" s="73"/>
      <c r="U7" s="71" t="s">
        <v>80</v>
      </c>
      <c r="V7" s="72"/>
      <c r="W7" s="72"/>
      <c r="X7" s="72"/>
      <c r="Y7" s="72"/>
      <c r="Z7" s="73"/>
    </row>
    <row r="8" spans="1:26">
      <c r="A8" s="48"/>
      <c r="B8" s="12"/>
      <c r="C8" s="74" t="s">
        <v>77</v>
      </c>
      <c r="D8" s="71" t="s">
        <v>81</v>
      </c>
      <c r="E8" s="72"/>
      <c r="F8" s="72"/>
      <c r="G8" s="72"/>
      <c r="H8" s="73"/>
      <c r="I8" s="76" t="s">
        <v>77</v>
      </c>
      <c r="J8" s="71" t="s">
        <v>81</v>
      </c>
      <c r="K8" s="72"/>
      <c r="L8" s="72"/>
      <c r="M8" s="72"/>
      <c r="N8" s="73"/>
      <c r="O8" s="76" t="s">
        <v>77</v>
      </c>
      <c r="P8" s="71" t="s">
        <v>81</v>
      </c>
      <c r="Q8" s="72"/>
      <c r="R8" s="72"/>
      <c r="S8" s="72"/>
      <c r="T8" s="73"/>
      <c r="U8" s="76" t="s">
        <v>77</v>
      </c>
      <c r="V8" s="71" t="s">
        <v>82</v>
      </c>
      <c r="W8" s="72"/>
      <c r="X8" s="72"/>
      <c r="Y8" s="72"/>
      <c r="Z8" s="73"/>
    </row>
    <row r="9" spans="1:26" ht="57">
      <c r="A9" s="10"/>
      <c r="B9" s="13"/>
      <c r="C9" s="75"/>
      <c r="D9" s="54" t="s">
        <v>83</v>
      </c>
      <c r="E9" s="55" t="s">
        <v>84</v>
      </c>
      <c r="F9" s="55" t="s">
        <v>85</v>
      </c>
      <c r="G9" s="55" t="s">
        <v>86</v>
      </c>
      <c r="H9" s="55" t="s">
        <v>87</v>
      </c>
      <c r="I9" s="77"/>
      <c r="J9" s="55" t="s">
        <v>83</v>
      </c>
      <c r="K9" s="55" t="s">
        <v>84</v>
      </c>
      <c r="L9" s="55" t="s">
        <v>85</v>
      </c>
      <c r="M9" s="55" t="s">
        <v>86</v>
      </c>
      <c r="N9" s="55" t="s">
        <v>87</v>
      </c>
      <c r="O9" s="77"/>
      <c r="P9" s="55" t="s">
        <v>83</v>
      </c>
      <c r="Q9" s="55" t="s">
        <v>84</v>
      </c>
      <c r="R9" s="55" t="s">
        <v>85</v>
      </c>
      <c r="S9" s="55" t="s">
        <v>86</v>
      </c>
      <c r="T9" s="55" t="s">
        <v>87</v>
      </c>
      <c r="U9" s="77"/>
      <c r="V9" s="55" t="s">
        <v>83</v>
      </c>
      <c r="W9" s="55" t="s">
        <v>84</v>
      </c>
      <c r="X9" s="55" t="s">
        <v>85</v>
      </c>
      <c r="Y9" s="55" t="s">
        <v>86</v>
      </c>
      <c r="Z9" s="55" t="s">
        <v>87</v>
      </c>
    </row>
    <row r="10" spans="1:26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>
      <c r="A11" s="71" t="s">
        <v>0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3"/>
    </row>
    <row r="12" spans="1:26" ht="34.5" customHeight="1">
      <c r="A12" s="4">
        <v>1</v>
      </c>
      <c r="B12" s="5" t="s">
        <v>1</v>
      </c>
      <c r="C12" s="14">
        <f t="shared" ref="C12:H12" si="0">I12+O12+U12</f>
        <v>24000</v>
      </c>
      <c r="D12" s="6">
        <f t="shared" si="0"/>
        <v>0</v>
      </c>
      <c r="E12" s="6">
        <f t="shared" si="0"/>
        <v>0</v>
      </c>
      <c r="F12" s="6">
        <f t="shared" si="0"/>
        <v>1500</v>
      </c>
      <c r="G12" s="6">
        <f t="shared" si="0"/>
        <v>0</v>
      </c>
      <c r="H12" s="6">
        <f t="shared" si="0"/>
        <v>22500</v>
      </c>
      <c r="I12" s="14">
        <f>J12+K12+L12+M12+N12</f>
        <v>24000</v>
      </c>
      <c r="J12" s="6">
        <v>0</v>
      </c>
      <c r="K12" s="6">
        <v>0</v>
      </c>
      <c r="L12" s="6">
        <v>1500</v>
      </c>
      <c r="M12" s="6">
        <v>0</v>
      </c>
      <c r="N12" s="6">
        <v>22500</v>
      </c>
      <c r="O12" s="14">
        <f>P12+Q12+R12+S12+T12</f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14">
        <f>V12+W12+X12+Y12+Z12</f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</row>
    <row r="13" spans="1:26" ht="36.75" customHeight="1">
      <c r="A13" s="4">
        <v>2</v>
      </c>
      <c r="B13" s="5" t="s">
        <v>2</v>
      </c>
      <c r="C13" s="14">
        <f t="shared" ref="C13:C41" si="1">I13+O13+U13</f>
        <v>700</v>
      </c>
      <c r="D13" s="6">
        <f>J13+P13+V13</f>
        <v>0</v>
      </c>
      <c r="E13" s="6">
        <f>K13+Q13+W13</f>
        <v>0</v>
      </c>
      <c r="F13" s="6">
        <f>L13+R13+X13</f>
        <v>200</v>
      </c>
      <c r="G13" s="6">
        <f>M13+S13+Y13</f>
        <v>0</v>
      </c>
      <c r="H13" s="6">
        <f>N13+T13+Z13</f>
        <v>500</v>
      </c>
      <c r="I13" s="14">
        <f t="shared" ref="I13:I41" si="2">J13+K13+L13+M13+N13</f>
        <v>450</v>
      </c>
      <c r="J13" s="6">
        <v>0</v>
      </c>
      <c r="K13" s="6">
        <v>0</v>
      </c>
      <c r="L13" s="6">
        <v>200</v>
      </c>
      <c r="M13" s="6">
        <v>0</v>
      </c>
      <c r="N13" s="6">
        <v>250</v>
      </c>
      <c r="O13" s="14">
        <f t="shared" ref="O13:O41" si="3">P13+Q13+R13+S13+T13</f>
        <v>250</v>
      </c>
      <c r="P13" s="6">
        <v>0</v>
      </c>
      <c r="Q13" s="6">
        <v>0</v>
      </c>
      <c r="R13" s="6">
        <v>0</v>
      </c>
      <c r="S13" s="6">
        <v>0</v>
      </c>
      <c r="T13" s="6">
        <v>250</v>
      </c>
      <c r="U13" s="14">
        <f t="shared" ref="U13:U36" si="4">V13+W13+X13+Y13+Z13</f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</row>
    <row r="14" spans="1:26" ht="49.5" customHeight="1">
      <c r="A14" s="4">
        <v>3</v>
      </c>
      <c r="B14" s="5" t="s">
        <v>3</v>
      </c>
      <c r="C14" s="14">
        <f t="shared" si="1"/>
        <v>410</v>
      </c>
      <c r="D14" s="6">
        <f t="shared" ref="D14:D41" si="5">J14+P14+V14</f>
        <v>0</v>
      </c>
      <c r="E14" s="6">
        <f t="shared" ref="E14:E41" si="6">K14+Q14+W14</f>
        <v>0</v>
      </c>
      <c r="F14" s="6">
        <f t="shared" ref="F14:F41" si="7">L14+R14+X14</f>
        <v>360</v>
      </c>
      <c r="G14" s="6">
        <f t="shared" ref="G14:G41" si="8">M14+S14+Y14</f>
        <v>0</v>
      </c>
      <c r="H14" s="6">
        <f t="shared" ref="H14:H41" si="9">N14+T14+Z14</f>
        <v>50</v>
      </c>
      <c r="I14" s="14">
        <f t="shared" si="2"/>
        <v>200</v>
      </c>
      <c r="J14" s="6">
        <v>0</v>
      </c>
      <c r="K14" s="6">
        <v>0</v>
      </c>
      <c r="L14" s="6">
        <v>150</v>
      </c>
      <c r="M14" s="6">
        <v>0</v>
      </c>
      <c r="N14" s="6">
        <v>50</v>
      </c>
      <c r="O14" s="14">
        <f t="shared" si="3"/>
        <v>100</v>
      </c>
      <c r="P14" s="6">
        <v>0</v>
      </c>
      <c r="Q14" s="6">
        <v>0</v>
      </c>
      <c r="R14" s="6">
        <v>100</v>
      </c>
      <c r="S14" s="6">
        <v>0</v>
      </c>
      <c r="T14" s="6">
        <v>0</v>
      </c>
      <c r="U14" s="14">
        <f t="shared" si="4"/>
        <v>110</v>
      </c>
      <c r="V14" s="6">
        <v>0</v>
      </c>
      <c r="W14" s="6">
        <v>0</v>
      </c>
      <c r="X14" s="6">
        <v>110</v>
      </c>
      <c r="Y14" s="6">
        <v>0</v>
      </c>
      <c r="Z14" s="6">
        <v>0</v>
      </c>
    </row>
    <row r="15" spans="1:26" ht="30.75" customHeight="1">
      <c r="A15" s="4">
        <v>4</v>
      </c>
      <c r="B15" s="5" t="s">
        <v>4</v>
      </c>
      <c r="C15" s="14">
        <f t="shared" si="1"/>
        <v>320.2</v>
      </c>
      <c r="D15" s="6">
        <f t="shared" si="5"/>
        <v>0</v>
      </c>
      <c r="E15" s="6">
        <f t="shared" si="6"/>
        <v>0</v>
      </c>
      <c r="F15" s="6">
        <f t="shared" si="7"/>
        <v>190.2</v>
      </c>
      <c r="G15" s="6">
        <f t="shared" si="8"/>
        <v>0</v>
      </c>
      <c r="H15" s="6">
        <f t="shared" si="9"/>
        <v>130</v>
      </c>
      <c r="I15" s="14">
        <f t="shared" si="2"/>
        <v>100</v>
      </c>
      <c r="J15" s="6">
        <v>0</v>
      </c>
      <c r="K15" s="6">
        <v>0</v>
      </c>
      <c r="L15" s="6">
        <v>50</v>
      </c>
      <c r="M15" s="6">
        <v>0</v>
      </c>
      <c r="N15" s="6">
        <v>50</v>
      </c>
      <c r="O15" s="14">
        <f t="shared" si="3"/>
        <v>60.2</v>
      </c>
      <c r="P15" s="6">
        <v>0</v>
      </c>
      <c r="Q15" s="6">
        <v>0</v>
      </c>
      <c r="R15" s="6">
        <v>60.2</v>
      </c>
      <c r="S15" s="6">
        <v>0</v>
      </c>
      <c r="T15" s="6">
        <v>0</v>
      </c>
      <c r="U15" s="14">
        <f t="shared" si="4"/>
        <v>160</v>
      </c>
      <c r="V15" s="6">
        <v>0</v>
      </c>
      <c r="W15" s="6">
        <v>0</v>
      </c>
      <c r="X15" s="6">
        <v>80</v>
      </c>
      <c r="Y15" s="6">
        <v>0</v>
      </c>
      <c r="Z15" s="6">
        <v>80</v>
      </c>
    </row>
    <row r="16" spans="1:26" ht="32.25" customHeight="1">
      <c r="A16" s="4">
        <v>5</v>
      </c>
      <c r="B16" s="5" t="s">
        <v>150</v>
      </c>
      <c r="C16" s="14">
        <f t="shared" si="1"/>
        <v>2000</v>
      </c>
      <c r="D16" s="6">
        <f t="shared" si="5"/>
        <v>0</v>
      </c>
      <c r="E16" s="6">
        <f t="shared" si="6"/>
        <v>0</v>
      </c>
      <c r="F16" s="6">
        <f t="shared" si="7"/>
        <v>1000</v>
      </c>
      <c r="G16" s="6">
        <f t="shared" si="8"/>
        <v>0</v>
      </c>
      <c r="H16" s="6">
        <f t="shared" si="9"/>
        <v>1000</v>
      </c>
      <c r="I16" s="14">
        <f t="shared" si="2"/>
        <v>2000</v>
      </c>
      <c r="J16" s="6">
        <v>0</v>
      </c>
      <c r="K16" s="6">
        <v>0</v>
      </c>
      <c r="L16" s="6">
        <v>1000</v>
      </c>
      <c r="M16" s="6">
        <v>0</v>
      </c>
      <c r="N16" s="6">
        <v>1000</v>
      </c>
      <c r="O16" s="14">
        <f t="shared" si="3"/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14">
        <f t="shared" si="4"/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</row>
    <row r="17" spans="1:26" ht="50.25" customHeight="1">
      <c r="A17" s="4">
        <v>6</v>
      </c>
      <c r="B17" s="5" t="s">
        <v>5</v>
      </c>
      <c r="C17" s="14">
        <f t="shared" si="1"/>
        <v>300</v>
      </c>
      <c r="D17" s="6">
        <f t="shared" si="5"/>
        <v>0</v>
      </c>
      <c r="E17" s="6">
        <f t="shared" si="6"/>
        <v>0</v>
      </c>
      <c r="F17" s="6">
        <f t="shared" si="7"/>
        <v>200</v>
      </c>
      <c r="G17" s="6">
        <f t="shared" si="8"/>
        <v>0</v>
      </c>
      <c r="H17" s="6">
        <f t="shared" si="9"/>
        <v>100</v>
      </c>
      <c r="I17" s="14">
        <f t="shared" si="2"/>
        <v>250</v>
      </c>
      <c r="J17" s="6">
        <v>0</v>
      </c>
      <c r="K17" s="6">
        <v>0</v>
      </c>
      <c r="L17" s="6">
        <v>200</v>
      </c>
      <c r="M17" s="6">
        <v>0</v>
      </c>
      <c r="N17" s="6">
        <v>50</v>
      </c>
      <c r="O17" s="14">
        <f t="shared" si="3"/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14">
        <f t="shared" si="4"/>
        <v>50</v>
      </c>
      <c r="V17" s="6">
        <v>0</v>
      </c>
      <c r="W17" s="6">
        <v>0</v>
      </c>
      <c r="X17" s="6">
        <v>0</v>
      </c>
      <c r="Y17" s="6">
        <v>0</v>
      </c>
      <c r="Z17" s="6">
        <v>50</v>
      </c>
    </row>
    <row r="18" spans="1:26" ht="38.25" customHeight="1">
      <c r="A18" s="4">
        <v>7</v>
      </c>
      <c r="B18" s="5" t="s">
        <v>6</v>
      </c>
      <c r="C18" s="14">
        <f t="shared" si="1"/>
        <v>5000</v>
      </c>
      <c r="D18" s="6">
        <f t="shared" si="5"/>
        <v>0</v>
      </c>
      <c r="E18" s="6">
        <f t="shared" si="6"/>
        <v>0</v>
      </c>
      <c r="F18" s="6">
        <f t="shared" si="7"/>
        <v>0</v>
      </c>
      <c r="G18" s="6">
        <f t="shared" si="8"/>
        <v>0</v>
      </c>
      <c r="H18" s="6">
        <f t="shared" si="9"/>
        <v>5000</v>
      </c>
      <c r="I18" s="14">
        <f t="shared" si="2"/>
        <v>5000</v>
      </c>
      <c r="J18" s="6">
        <v>0</v>
      </c>
      <c r="K18" s="6">
        <v>0</v>
      </c>
      <c r="L18" s="6">
        <v>0</v>
      </c>
      <c r="M18" s="6">
        <v>0</v>
      </c>
      <c r="N18" s="6">
        <v>5000</v>
      </c>
      <c r="O18" s="14">
        <f t="shared" si="3"/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14">
        <f t="shared" si="4"/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</row>
    <row r="19" spans="1:26" ht="46.5" customHeight="1">
      <c r="A19" s="4">
        <v>8</v>
      </c>
      <c r="B19" s="5" t="s">
        <v>164</v>
      </c>
      <c r="C19" s="14">
        <f t="shared" si="1"/>
        <v>22000</v>
      </c>
      <c r="D19" s="6">
        <f t="shared" si="5"/>
        <v>0</v>
      </c>
      <c r="E19" s="6">
        <f t="shared" si="6"/>
        <v>0</v>
      </c>
      <c r="F19" s="6">
        <f t="shared" si="7"/>
        <v>0</v>
      </c>
      <c r="G19" s="6">
        <f t="shared" si="8"/>
        <v>0</v>
      </c>
      <c r="H19" s="6">
        <f t="shared" si="9"/>
        <v>22000</v>
      </c>
      <c r="I19" s="14">
        <f t="shared" si="2"/>
        <v>2000</v>
      </c>
      <c r="J19" s="6">
        <v>0</v>
      </c>
      <c r="K19" s="6">
        <v>0</v>
      </c>
      <c r="L19" s="6">
        <v>0</v>
      </c>
      <c r="M19" s="6">
        <v>0</v>
      </c>
      <c r="N19" s="6">
        <v>2000</v>
      </c>
      <c r="O19" s="14">
        <f t="shared" si="3"/>
        <v>20000</v>
      </c>
      <c r="P19" s="6">
        <v>0</v>
      </c>
      <c r="Q19" s="6">
        <v>0</v>
      </c>
      <c r="R19" s="6">
        <v>0</v>
      </c>
      <c r="S19" s="6">
        <v>0</v>
      </c>
      <c r="T19" s="6">
        <v>20000</v>
      </c>
      <c r="U19" s="14">
        <f t="shared" si="4"/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</row>
    <row r="20" spans="1:26" ht="34.5" customHeight="1">
      <c r="A20" s="4">
        <v>9</v>
      </c>
      <c r="B20" s="5" t="s">
        <v>7</v>
      </c>
      <c r="C20" s="14">
        <f t="shared" si="1"/>
        <v>5300</v>
      </c>
      <c r="D20" s="6">
        <f t="shared" si="5"/>
        <v>0</v>
      </c>
      <c r="E20" s="6">
        <f t="shared" si="6"/>
        <v>0</v>
      </c>
      <c r="F20" s="6">
        <f t="shared" si="7"/>
        <v>0</v>
      </c>
      <c r="G20" s="6">
        <f t="shared" si="8"/>
        <v>0</v>
      </c>
      <c r="H20" s="6">
        <f t="shared" si="9"/>
        <v>5300</v>
      </c>
      <c r="I20" s="14">
        <f t="shared" si="2"/>
        <v>5300</v>
      </c>
      <c r="J20" s="6">
        <v>0</v>
      </c>
      <c r="K20" s="6">
        <v>0</v>
      </c>
      <c r="L20" s="6">
        <v>0</v>
      </c>
      <c r="M20" s="6">
        <v>0</v>
      </c>
      <c r="N20" s="6">
        <v>5300</v>
      </c>
      <c r="O20" s="14">
        <f t="shared" si="3"/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14">
        <f t="shared" si="4"/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</row>
    <row r="21" spans="1:26" ht="53.25" customHeight="1">
      <c r="A21" s="4">
        <v>10</v>
      </c>
      <c r="B21" s="5" t="s">
        <v>8</v>
      </c>
      <c r="C21" s="14">
        <f t="shared" si="1"/>
        <v>0</v>
      </c>
      <c r="D21" s="6">
        <f t="shared" si="5"/>
        <v>0</v>
      </c>
      <c r="E21" s="6">
        <f t="shared" si="6"/>
        <v>0</v>
      </c>
      <c r="F21" s="6">
        <f t="shared" si="7"/>
        <v>0</v>
      </c>
      <c r="G21" s="6">
        <f t="shared" si="8"/>
        <v>0</v>
      </c>
      <c r="H21" s="6">
        <f t="shared" si="9"/>
        <v>0</v>
      </c>
      <c r="I21" s="14">
        <f t="shared" si="2"/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14">
        <f t="shared" si="3"/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14">
        <f t="shared" si="4"/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</row>
    <row r="22" spans="1:26" ht="31.5" customHeight="1">
      <c r="A22" s="4">
        <v>12</v>
      </c>
      <c r="B22" s="5" t="s">
        <v>9</v>
      </c>
      <c r="C22" s="14">
        <f t="shared" si="1"/>
        <v>2000</v>
      </c>
      <c r="D22" s="6">
        <f t="shared" si="5"/>
        <v>0</v>
      </c>
      <c r="E22" s="6">
        <f t="shared" si="6"/>
        <v>0</v>
      </c>
      <c r="F22" s="6">
        <f t="shared" si="7"/>
        <v>0</v>
      </c>
      <c r="G22" s="6">
        <f t="shared" si="8"/>
        <v>0</v>
      </c>
      <c r="H22" s="6">
        <f t="shared" si="9"/>
        <v>2000</v>
      </c>
      <c r="I22" s="14">
        <f t="shared" si="2"/>
        <v>1000</v>
      </c>
      <c r="J22" s="6">
        <v>0</v>
      </c>
      <c r="K22" s="6">
        <v>0</v>
      </c>
      <c r="L22" s="6">
        <v>0</v>
      </c>
      <c r="M22" s="6">
        <v>0</v>
      </c>
      <c r="N22" s="6">
        <v>1000</v>
      </c>
      <c r="O22" s="14">
        <f t="shared" si="3"/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14">
        <f t="shared" si="4"/>
        <v>1000</v>
      </c>
      <c r="V22" s="6">
        <v>0</v>
      </c>
      <c r="W22" s="6">
        <v>0</v>
      </c>
      <c r="X22" s="6">
        <v>0</v>
      </c>
      <c r="Y22" s="6">
        <v>0</v>
      </c>
      <c r="Z22" s="6">
        <v>1000</v>
      </c>
    </row>
    <row r="23" spans="1:26" ht="32.25" customHeight="1">
      <c r="A23" s="4">
        <v>13</v>
      </c>
      <c r="B23" s="5" t="s">
        <v>10</v>
      </c>
      <c r="C23" s="14">
        <f t="shared" si="1"/>
        <v>200</v>
      </c>
      <c r="D23" s="6">
        <f t="shared" si="5"/>
        <v>0</v>
      </c>
      <c r="E23" s="6">
        <f t="shared" si="6"/>
        <v>0</v>
      </c>
      <c r="F23" s="6">
        <f t="shared" si="7"/>
        <v>100</v>
      </c>
      <c r="G23" s="6">
        <f t="shared" si="8"/>
        <v>0</v>
      </c>
      <c r="H23" s="6">
        <f t="shared" si="9"/>
        <v>100</v>
      </c>
      <c r="I23" s="14">
        <f t="shared" si="2"/>
        <v>100</v>
      </c>
      <c r="J23" s="6">
        <v>0</v>
      </c>
      <c r="K23" s="6">
        <v>0</v>
      </c>
      <c r="L23" s="6">
        <v>50</v>
      </c>
      <c r="M23" s="6">
        <v>0</v>
      </c>
      <c r="N23" s="6">
        <v>50</v>
      </c>
      <c r="O23" s="14">
        <f t="shared" si="3"/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14">
        <f t="shared" si="4"/>
        <v>100</v>
      </c>
      <c r="V23" s="6">
        <v>0</v>
      </c>
      <c r="W23" s="6">
        <v>0</v>
      </c>
      <c r="X23" s="6">
        <v>50</v>
      </c>
      <c r="Y23" s="6">
        <v>0</v>
      </c>
      <c r="Z23" s="6">
        <v>50</v>
      </c>
    </row>
    <row r="24" spans="1:26" ht="20.25" customHeight="1">
      <c r="A24" s="4">
        <v>14</v>
      </c>
      <c r="B24" s="5" t="s">
        <v>159</v>
      </c>
      <c r="C24" s="14">
        <f t="shared" si="1"/>
        <v>5000</v>
      </c>
      <c r="D24" s="6">
        <f t="shared" si="5"/>
        <v>0</v>
      </c>
      <c r="E24" s="6">
        <f t="shared" si="6"/>
        <v>0</v>
      </c>
      <c r="F24" s="6">
        <f t="shared" si="7"/>
        <v>0</v>
      </c>
      <c r="G24" s="6">
        <f t="shared" si="8"/>
        <v>0</v>
      </c>
      <c r="H24" s="6">
        <f t="shared" si="9"/>
        <v>5000</v>
      </c>
      <c r="I24" s="14">
        <f t="shared" si="2"/>
        <v>3000</v>
      </c>
      <c r="J24" s="6">
        <v>0</v>
      </c>
      <c r="K24" s="6">
        <v>0</v>
      </c>
      <c r="L24" s="6">
        <v>0</v>
      </c>
      <c r="M24" s="6">
        <v>0</v>
      </c>
      <c r="N24" s="6">
        <v>3000</v>
      </c>
      <c r="O24" s="14">
        <f t="shared" si="3"/>
        <v>1000</v>
      </c>
      <c r="P24" s="6">
        <v>0</v>
      </c>
      <c r="Q24" s="6">
        <v>0</v>
      </c>
      <c r="R24" s="6">
        <v>0</v>
      </c>
      <c r="S24" s="6">
        <v>0</v>
      </c>
      <c r="T24" s="6">
        <v>1000</v>
      </c>
      <c r="U24" s="14">
        <f t="shared" si="4"/>
        <v>1000</v>
      </c>
      <c r="V24" s="6">
        <v>0</v>
      </c>
      <c r="W24" s="6">
        <v>0</v>
      </c>
      <c r="X24" s="6">
        <v>0</v>
      </c>
      <c r="Y24" s="6">
        <v>0</v>
      </c>
      <c r="Z24" s="6">
        <v>1000</v>
      </c>
    </row>
    <row r="25" spans="1:26" ht="48" customHeight="1">
      <c r="A25" s="4">
        <v>15</v>
      </c>
      <c r="B25" s="5" t="s">
        <v>11</v>
      </c>
      <c r="C25" s="14">
        <f t="shared" si="1"/>
        <v>3000</v>
      </c>
      <c r="D25" s="6">
        <f t="shared" si="5"/>
        <v>0</v>
      </c>
      <c r="E25" s="6">
        <f t="shared" si="6"/>
        <v>0</v>
      </c>
      <c r="F25" s="6">
        <f t="shared" si="7"/>
        <v>0</v>
      </c>
      <c r="G25" s="6">
        <f t="shared" si="8"/>
        <v>0</v>
      </c>
      <c r="H25" s="6">
        <f t="shared" si="9"/>
        <v>3000</v>
      </c>
      <c r="I25" s="14">
        <f t="shared" si="2"/>
        <v>2000</v>
      </c>
      <c r="J25" s="6">
        <v>0</v>
      </c>
      <c r="K25" s="6">
        <v>0</v>
      </c>
      <c r="L25" s="6">
        <v>0</v>
      </c>
      <c r="M25" s="6">
        <v>0</v>
      </c>
      <c r="N25" s="6">
        <v>2000</v>
      </c>
      <c r="O25" s="14">
        <f t="shared" si="3"/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14">
        <f t="shared" si="4"/>
        <v>1000</v>
      </c>
      <c r="V25" s="6">
        <v>0</v>
      </c>
      <c r="W25" s="6">
        <v>0</v>
      </c>
      <c r="X25" s="6">
        <v>0</v>
      </c>
      <c r="Y25" s="6">
        <v>0</v>
      </c>
      <c r="Z25" s="6">
        <v>1000</v>
      </c>
    </row>
    <row r="26" spans="1:26" ht="36.75" customHeight="1">
      <c r="A26" s="4">
        <v>16</v>
      </c>
      <c r="B26" s="5" t="s">
        <v>12</v>
      </c>
      <c r="C26" s="14">
        <f t="shared" si="1"/>
        <v>75000</v>
      </c>
      <c r="D26" s="6">
        <f t="shared" si="5"/>
        <v>0</v>
      </c>
      <c r="E26" s="6">
        <f t="shared" si="6"/>
        <v>0</v>
      </c>
      <c r="F26" s="6">
        <f t="shared" si="7"/>
        <v>0</v>
      </c>
      <c r="G26" s="6">
        <f t="shared" si="8"/>
        <v>0</v>
      </c>
      <c r="H26" s="6">
        <f t="shared" si="9"/>
        <v>75000</v>
      </c>
      <c r="I26" s="14">
        <f t="shared" si="2"/>
        <v>75000</v>
      </c>
      <c r="J26" s="6">
        <v>0</v>
      </c>
      <c r="K26" s="6">
        <v>0</v>
      </c>
      <c r="L26" s="6">
        <v>0</v>
      </c>
      <c r="M26" s="6">
        <v>0</v>
      </c>
      <c r="N26" s="6">
        <v>75000</v>
      </c>
      <c r="O26" s="14">
        <f t="shared" si="3"/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14">
        <f t="shared" si="4"/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</row>
    <row r="27" spans="1:26" ht="48.75" customHeight="1">
      <c r="A27" s="4">
        <v>17</v>
      </c>
      <c r="B27" s="5" t="s">
        <v>13</v>
      </c>
      <c r="C27" s="14">
        <f t="shared" si="1"/>
        <v>749.8</v>
      </c>
      <c r="D27" s="6">
        <f t="shared" si="5"/>
        <v>0</v>
      </c>
      <c r="E27" s="6">
        <f t="shared" si="6"/>
        <v>0</v>
      </c>
      <c r="F27" s="6">
        <f t="shared" si="7"/>
        <v>349.8</v>
      </c>
      <c r="G27" s="6">
        <f t="shared" si="8"/>
        <v>0</v>
      </c>
      <c r="H27" s="6">
        <f t="shared" si="9"/>
        <v>400</v>
      </c>
      <c r="I27" s="14">
        <f t="shared" si="2"/>
        <v>450</v>
      </c>
      <c r="J27" s="6">
        <v>0</v>
      </c>
      <c r="K27" s="6">
        <v>0</v>
      </c>
      <c r="L27" s="6">
        <v>250</v>
      </c>
      <c r="M27" s="6">
        <v>0</v>
      </c>
      <c r="N27" s="6">
        <v>200</v>
      </c>
      <c r="O27" s="14">
        <f t="shared" si="3"/>
        <v>39.799999999999997</v>
      </c>
      <c r="P27" s="6">
        <v>0</v>
      </c>
      <c r="Q27" s="6">
        <v>0</v>
      </c>
      <c r="R27" s="6">
        <v>39.799999999999997</v>
      </c>
      <c r="S27" s="6">
        <v>0</v>
      </c>
      <c r="T27" s="6">
        <v>0</v>
      </c>
      <c r="U27" s="14">
        <f t="shared" si="4"/>
        <v>260</v>
      </c>
      <c r="V27" s="6">
        <v>0</v>
      </c>
      <c r="W27" s="6">
        <v>0</v>
      </c>
      <c r="X27" s="6">
        <v>60</v>
      </c>
      <c r="Y27" s="6">
        <v>0</v>
      </c>
      <c r="Z27" s="6">
        <v>200</v>
      </c>
    </row>
    <row r="28" spans="1:26" ht="17.25" customHeight="1">
      <c r="A28" s="4">
        <v>18</v>
      </c>
      <c r="B28" s="5" t="s">
        <v>14</v>
      </c>
      <c r="C28" s="14">
        <f t="shared" si="1"/>
        <v>10000</v>
      </c>
      <c r="D28" s="6">
        <f t="shared" si="5"/>
        <v>0</v>
      </c>
      <c r="E28" s="6">
        <f t="shared" si="6"/>
        <v>0</v>
      </c>
      <c r="F28" s="6">
        <f t="shared" si="7"/>
        <v>0</v>
      </c>
      <c r="G28" s="6">
        <f t="shared" si="8"/>
        <v>0</v>
      </c>
      <c r="H28" s="6">
        <f t="shared" si="9"/>
        <v>10000</v>
      </c>
      <c r="I28" s="14">
        <f t="shared" si="2"/>
        <v>10000</v>
      </c>
      <c r="J28" s="6">
        <v>0</v>
      </c>
      <c r="K28" s="6">
        <v>0</v>
      </c>
      <c r="L28" s="6">
        <v>0</v>
      </c>
      <c r="M28" s="6">
        <v>0</v>
      </c>
      <c r="N28" s="6">
        <v>10000</v>
      </c>
      <c r="O28" s="14">
        <f t="shared" si="3"/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14">
        <f t="shared" si="4"/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</row>
    <row r="29" spans="1:26" ht="21" customHeight="1">
      <c r="A29" s="4">
        <v>19</v>
      </c>
      <c r="B29" s="5" t="s">
        <v>15</v>
      </c>
      <c r="C29" s="14">
        <f t="shared" si="1"/>
        <v>2500</v>
      </c>
      <c r="D29" s="6">
        <f t="shared" si="5"/>
        <v>0</v>
      </c>
      <c r="E29" s="6">
        <f t="shared" si="6"/>
        <v>0</v>
      </c>
      <c r="F29" s="6">
        <f t="shared" si="7"/>
        <v>0</v>
      </c>
      <c r="G29" s="6">
        <f t="shared" si="8"/>
        <v>0</v>
      </c>
      <c r="H29" s="6">
        <f t="shared" si="9"/>
        <v>2500</v>
      </c>
      <c r="I29" s="14">
        <f t="shared" si="2"/>
        <v>2500</v>
      </c>
      <c r="J29" s="6">
        <v>0</v>
      </c>
      <c r="K29" s="6">
        <v>0</v>
      </c>
      <c r="L29" s="6">
        <v>0</v>
      </c>
      <c r="M29" s="6">
        <v>0</v>
      </c>
      <c r="N29" s="6">
        <v>2500</v>
      </c>
      <c r="O29" s="14">
        <f t="shared" si="3"/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14">
        <f t="shared" si="4"/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</row>
    <row r="30" spans="1:26" ht="21" customHeight="1">
      <c r="A30" s="4">
        <v>20</v>
      </c>
      <c r="B30" s="5" t="s">
        <v>16</v>
      </c>
      <c r="C30" s="14">
        <f t="shared" si="1"/>
        <v>2500</v>
      </c>
      <c r="D30" s="6">
        <f t="shared" si="5"/>
        <v>0</v>
      </c>
      <c r="E30" s="6">
        <f t="shared" si="6"/>
        <v>0</v>
      </c>
      <c r="F30" s="6">
        <f t="shared" si="7"/>
        <v>0</v>
      </c>
      <c r="G30" s="6">
        <f t="shared" si="8"/>
        <v>0</v>
      </c>
      <c r="H30" s="6">
        <f t="shared" si="9"/>
        <v>2500</v>
      </c>
      <c r="I30" s="14">
        <f t="shared" si="2"/>
        <v>2500</v>
      </c>
      <c r="J30" s="6">
        <v>0</v>
      </c>
      <c r="K30" s="6">
        <v>0</v>
      </c>
      <c r="L30" s="6">
        <v>0</v>
      </c>
      <c r="M30" s="6">
        <v>0</v>
      </c>
      <c r="N30" s="6">
        <v>2500</v>
      </c>
      <c r="O30" s="14">
        <f t="shared" si="3"/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14">
        <f t="shared" si="4"/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</row>
    <row r="31" spans="1:26" ht="30">
      <c r="A31" s="4">
        <v>21</v>
      </c>
      <c r="B31" s="5" t="s">
        <v>17</v>
      </c>
      <c r="C31" s="14">
        <f t="shared" si="1"/>
        <v>2500</v>
      </c>
      <c r="D31" s="6">
        <f t="shared" si="5"/>
        <v>0</v>
      </c>
      <c r="E31" s="6">
        <f t="shared" si="6"/>
        <v>0</v>
      </c>
      <c r="F31" s="6">
        <f t="shared" si="7"/>
        <v>0</v>
      </c>
      <c r="G31" s="6">
        <f t="shared" si="8"/>
        <v>0</v>
      </c>
      <c r="H31" s="6">
        <f t="shared" si="9"/>
        <v>2500</v>
      </c>
      <c r="I31" s="14">
        <f t="shared" si="2"/>
        <v>2500</v>
      </c>
      <c r="J31" s="6">
        <v>0</v>
      </c>
      <c r="K31" s="6">
        <v>0</v>
      </c>
      <c r="L31" s="6">
        <v>0</v>
      </c>
      <c r="M31" s="6">
        <v>0</v>
      </c>
      <c r="N31" s="6">
        <v>2500</v>
      </c>
      <c r="O31" s="14">
        <f t="shared" si="3"/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14">
        <f t="shared" si="4"/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</row>
    <row r="32" spans="1:26" ht="33" customHeight="1">
      <c r="A32" s="4">
        <v>22</v>
      </c>
      <c r="B32" s="5" t="s">
        <v>18</v>
      </c>
      <c r="C32" s="14">
        <f t="shared" si="1"/>
        <v>2000</v>
      </c>
      <c r="D32" s="6">
        <f t="shared" si="5"/>
        <v>0</v>
      </c>
      <c r="E32" s="6">
        <f t="shared" si="6"/>
        <v>0</v>
      </c>
      <c r="F32" s="6">
        <f t="shared" si="7"/>
        <v>0</v>
      </c>
      <c r="G32" s="6">
        <f t="shared" si="8"/>
        <v>0</v>
      </c>
      <c r="H32" s="6">
        <f t="shared" si="9"/>
        <v>2000</v>
      </c>
      <c r="I32" s="14">
        <f t="shared" si="2"/>
        <v>2000</v>
      </c>
      <c r="J32" s="6">
        <v>0</v>
      </c>
      <c r="K32" s="6">
        <v>0</v>
      </c>
      <c r="L32" s="6">
        <v>0</v>
      </c>
      <c r="M32" s="6">
        <v>0</v>
      </c>
      <c r="N32" s="6">
        <v>2000</v>
      </c>
      <c r="O32" s="14">
        <f t="shared" si="3"/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14">
        <f t="shared" si="4"/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</row>
    <row r="33" spans="1:27" ht="50.25" customHeight="1">
      <c r="A33" s="4">
        <v>23</v>
      </c>
      <c r="B33" s="5" t="s">
        <v>163</v>
      </c>
      <c r="C33" s="14">
        <f t="shared" si="1"/>
        <v>0</v>
      </c>
      <c r="D33" s="6">
        <f t="shared" si="5"/>
        <v>0</v>
      </c>
      <c r="E33" s="6">
        <f t="shared" si="6"/>
        <v>0</v>
      </c>
      <c r="F33" s="6">
        <f t="shared" si="7"/>
        <v>0</v>
      </c>
      <c r="G33" s="6">
        <f t="shared" si="8"/>
        <v>0</v>
      </c>
      <c r="H33" s="6">
        <f t="shared" si="9"/>
        <v>0</v>
      </c>
      <c r="I33" s="14">
        <f t="shared" si="2"/>
        <v>0</v>
      </c>
      <c r="J33" s="6">
        <v>0</v>
      </c>
      <c r="K33" s="6">
        <v>0</v>
      </c>
      <c r="L33" s="6">
        <v>0</v>
      </c>
      <c r="M33" s="6">
        <v>0</v>
      </c>
      <c r="N33" s="6"/>
      <c r="O33" s="14">
        <f t="shared" si="3"/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14">
        <f t="shared" si="4"/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</row>
    <row r="34" spans="1:27">
      <c r="A34" s="4"/>
      <c r="B34" s="5" t="s">
        <v>19</v>
      </c>
      <c r="C34" s="14">
        <f t="shared" si="1"/>
        <v>13256</v>
      </c>
      <c r="D34" s="6">
        <f t="shared" si="5"/>
        <v>0</v>
      </c>
      <c r="E34" s="6">
        <f t="shared" si="6"/>
        <v>0</v>
      </c>
      <c r="F34" s="6">
        <f t="shared" si="7"/>
        <v>0</v>
      </c>
      <c r="G34" s="6">
        <f t="shared" si="8"/>
        <v>0</v>
      </c>
      <c r="H34" s="6">
        <f t="shared" si="9"/>
        <v>13256</v>
      </c>
      <c r="I34" s="14">
        <f t="shared" si="2"/>
        <v>2000</v>
      </c>
      <c r="J34" s="6">
        <v>0</v>
      </c>
      <c r="K34" s="6">
        <v>0</v>
      </c>
      <c r="L34" s="6">
        <v>0</v>
      </c>
      <c r="M34" s="6">
        <v>0</v>
      </c>
      <c r="N34" s="6">
        <v>2000</v>
      </c>
      <c r="O34" s="14">
        <f t="shared" si="3"/>
        <v>11256</v>
      </c>
      <c r="P34" s="6">
        <v>0</v>
      </c>
      <c r="Q34" s="6">
        <v>0</v>
      </c>
      <c r="R34" s="6">
        <v>0</v>
      </c>
      <c r="S34" s="6">
        <v>0</v>
      </c>
      <c r="T34" s="6">
        <v>11256</v>
      </c>
      <c r="U34" s="14">
        <f t="shared" si="4"/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</row>
    <row r="35" spans="1:27">
      <c r="A35" s="4"/>
      <c r="B35" s="5" t="s">
        <v>20</v>
      </c>
      <c r="C35" s="14">
        <f t="shared" si="1"/>
        <v>12500</v>
      </c>
      <c r="D35" s="6">
        <f t="shared" si="5"/>
        <v>0</v>
      </c>
      <c r="E35" s="6">
        <f t="shared" si="6"/>
        <v>0</v>
      </c>
      <c r="F35" s="6">
        <f t="shared" si="7"/>
        <v>0</v>
      </c>
      <c r="G35" s="6">
        <f t="shared" si="8"/>
        <v>0</v>
      </c>
      <c r="H35" s="6">
        <f t="shared" si="9"/>
        <v>12500</v>
      </c>
      <c r="I35" s="14">
        <f t="shared" si="2"/>
        <v>5500</v>
      </c>
      <c r="J35" s="6">
        <v>0</v>
      </c>
      <c r="K35" s="6">
        <v>0</v>
      </c>
      <c r="L35" s="6">
        <v>0</v>
      </c>
      <c r="M35" s="6">
        <v>0</v>
      </c>
      <c r="N35" s="6">
        <v>5500</v>
      </c>
      <c r="O35" s="14">
        <f t="shared" si="3"/>
        <v>7000</v>
      </c>
      <c r="P35" s="6">
        <v>0</v>
      </c>
      <c r="Q35" s="6">
        <v>0</v>
      </c>
      <c r="R35" s="6">
        <v>0</v>
      </c>
      <c r="S35" s="6">
        <v>0</v>
      </c>
      <c r="T35" s="6">
        <v>7000</v>
      </c>
      <c r="U35" s="14">
        <f t="shared" si="4"/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</row>
    <row r="36" spans="1:27" ht="30">
      <c r="A36" s="4">
        <v>24</v>
      </c>
      <c r="B36" s="5" t="s">
        <v>168</v>
      </c>
      <c r="C36" s="14">
        <f t="shared" si="1"/>
        <v>3000</v>
      </c>
      <c r="D36" s="6">
        <f t="shared" si="5"/>
        <v>0</v>
      </c>
      <c r="E36" s="6">
        <f t="shared" si="6"/>
        <v>0</v>
      </c>
      <c r="F36" s="6">
        <f t="shared" si="7"/>
        <v>0</v>
      </c>
      <c r="G36" s="6">
        <f t="shared" si="8"/>
        <v>0</v>
      </c>
      <c r="H36" s="6">
        <f t="shared" si="9"/>
        <v>3000</v>
      </c>
      <c r="I36" s="14">
        <f t="shared" si="2"/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14">
        <f t="shared" si="3"/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14">
        <f t="shared" si="4"/>
        <v>3000</v>
      </c>
      <c r="V36" s="6">
        <v>0</v>
      </c>
      <c r="W36" s="6">
        <v>0</v>
      </c>
      <c r="X36" s="6">
        <v>0</v>
      </c>
      <c r="Y36" s="6">
        <v>0</v>
      </c>
      <c r="Z36" s="6">
        <v>3000</v>
      </c>
    </row>
    <row r="37" spans="1:27" ht="60">
      <c r="A37" s="4"/>
      <c r="B37" s="5" t="s">
        <v>169</v>
      </c>
      <c r="C37" s="14">
        <f t="shared" si="1"/>
        <v>13779.45</v>
      </c>
      <c r="D37" s="6">
        <f t="shared" si="5"/>
        <v>0</v>
      </c>
      <c r="E37" s="6">
        <f t="shared" si="6"/>
        <v>0</v>
      </c>
      <c r="F37" s="6">
        <f t="shared" si="7"/>
        <v>0</v>
      </c>
      <c r="G37" s="6">
        <f t="shared" si="8"/>
        <v>0</v>
      </c>
      <c r="H37" s="6">
        <f t="shared" si="9"/>
        <v>13779.45</v>
      </c>
      <c r="I37" s="14">
        <f t="shared" si="2"/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14">
        <f t="shared" si="3"/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14">
        <f>V37+W37+X37+Y37+Z37</f>
        <v>13779.45</v>
      </c>
      <c r="V37" s="6">
        <v>0</v>
      </c>
      <c r="W37" s="6">
        <v>0</v>
      </c>
      <c r="X37" s="6">
        <v>0</v>
      </c>
      <c r="Y37" s="6">
        <v>0</v>
      </c>
      <c r="Z37" s="6">
        <v>13779.45</v>
      </c>
    </row>
    <row r="38" spans="1:27" ht="45">
      <c r="A38" s="4"/>
      <c r="B38" s="5" t="s">
        <v>170</v>
      </c>
      <c r="C38" s="14">
        <f t="shared" si="1"/>
        <v>8000</v>
      </c>
      <c r="D38" s="6">
        <f t="shared" si="5"/>
        <v>0</v>
      </c>
      <c r="E38" s="6">
        <f t="shared" si="6"/>
        <v>0</v>
      </c>
      <c r="F38" s="6">
        <f t="shared" si="7"/>
        <v>0</v>
      </c>
      <c r="G38" s="6">
        <f t="shared" si="8"/>
        <v>0</v>
      </c>
      <c r="H38" s="6">
        <f t="shared" si="9"/>
        <v>8000</v>
      </c>
      <c r="I38" s="14">
        <f t="shared" si="2"/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4">
        <f t="shared" si="3"/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14">
        <f>V38+W38+X38+Y38+Z38</f>
        <v>8000</v>
      </c>
      <c r="V38" s="6">
        <v>0</v>
      </c>
      <c r="W38" s="6">
        <v>0</v>
      </c>
      <c r="X38" s="6">
        <v>0</v>
      </c>
      <c r="Y38" s="6">
        <v>0</v>
      </c>
      <c r="Z38" s="6">
        <v>8000</v>
      </c>
    </row>
    <row r="39" spans="1:27" ht="30">
      <c r="A39" s="4"/>
      <c r="B39" s="5" t="s">
        <v>171</v>
      </c>
      <c r="C39" s="14">
        <f t="shared" si="1"/>
        <v>10800</v>
      </c>
      <c r="D39" s="6">
        <f t="shared" si="5"/>
        <v>0</v>
      </c>
      <c r="E39" s="6">
        <f t="shared" si="6"/>
        <v>0</v>
      </c>
      <c r="F39" s="6">
        <f t="shared" si="7"/>
        <v>0</v>
      </c>
      <c r="G39" s="6">
        <f t="shared" si="8"/>
        <v>0</v>
      </c>
      <c r="H39" s="6">
        <f t="shared" si="9"/>
        <v>10800</v>
      </c>
      <c r="I39" s="14">
        <f t="shared" si="2"/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14">
        <f t="shared" si="3"/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14">
        <f t="shared" ref="U39:U41" si="10">V39+W39+X39+Y39+Z39</f>
        <v>10800</v>
      </c>
      <c r="V39" s="6">
        <v>0</v>
      </c>
      <c r="W39" s="6">
        <v>0</v>
      </c>
      <c r="X39" s="6">
        <v>0</v>
      </c>
      <c r="Y39" s="6">
        <v>0</v>
      </c>
      <c r="Z39" s="6">
        <v>10800</v>
      </c>
    </row>
    <row r="40" spans="1:27" ht="30">
      <c r="A40" s="4"/>
      <c r="B40" s="5" t="s">
        <v>172</v>
      </c>
      <c r="C40" s="14">
        <f t="shared" si="1"/>
        <v>15750</v>
      </c>
      <c r="D40" s="6">
        <f t="shared" si="5"/>
        <v>0</v>
      </c>
      <c r="E40" s="6">
        <f t="shared" si="6"/>
        <v>0</v>
      </c>
      <c r="F40" s="6">
        <f t="shared" si="7"/>
        <v>0</v>
      </c>
      <c r="G40" s="6">
        <f t="shared" si="8"/>
        <v>0</v>
      </c>
      <c r="H40" s="6">
        <f t="shared" si="9"/>
        <v>15750</v>
      </c>
      <c r="I40" s="14">
        <f t="shared" si="2"/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14">
        <f t="shared" si="3"/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14">
        <f t="shared" si="10"/>
        <v>15750</v>
      </c>
      <c r="V40" s="6">
        <v>0</v>
      </c>
      <c r="W40" s="6">
        <v>0</v>
      </c>
      <c r="X40" s="6">
        <v>0</v>
      </c>
      <c r="Y40" s="6">
        <v>0</v>
      </c>
      <c r="Z40" s="6">
        <v>15750</v>
      </c>
    </row>
    <row r="41" spans="1:27" ht="45">
      <c r="A41" s="4"/>
      <c r="B41" s="5" t="s">
        <v>173</v>
      </c>
      <c r="C41" s="14">
        <f t="shared" si="1"/>
        <v>300000</v>
      </c>
      <c r="D41" s="6">
        <f t="shared" si="5"/>
        <v>0</v>
      </c>
      <c r="E41" s="6">
        <f t="shared" si="6"/>
        <v>0</v>
      </c>
      <c r="F41" s="6">
        <f t="shared" si="7"/>
        <v>0</v>
      </c>
      <c r="G41" s="6">
        <f t="shared" si="8"/>
        <v>0</v>
      </c>
      <c r="H41" s="6">
        <f t="shared" si="9"/>
        <v>300000</v>
      </c>
      <c r="I41" s="14">
        <f t="shared" si="2"/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14">
        <f t="shared" si="3"/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14">
        <f t="shared" si="10"/>
        <v>300000</v>
      </c>
      <c r="V41" s="6">
        <v>0</v>
      </c>
      <c r="W41" s="6">
        <v>0</v>
      </c>
      <c r="X41" s="6">
        <v>0</v>
      </c>
      <c r="Y41" s="6">
        <v>0</v>
      </c>
      <c r="Z41" s="6">
        <v>300000</v>
      </c>
    </row>
    <row r="42" spans="1:27">
      <c r="A42" s="36"/>
      <c r="B42" s="37" t="s">
        <v>21</v>
      </c>
      <c r="C42" s="38">
        <f>SUM(C12:C41)</f>
        <v>542565.44999999995</v>
      </c>
      <c r="D42" s="38">
        <f t="shared" ref="D42:Z42" si="11">SUM(D12:D41)</f>
        <v>0</v>
      </c>
      <c r="E42" s="38">
        <f t="shared" si="11"/>
        <v>0</v>
      </c>
      <c r="F42" s="38">
        <f t="shared" si="11"/>
        <v>3900</v>
      </c>
      <c r="G42" s="38">
        <f t="shared" si="11"/>
        <v>0</v>
      </c>
      <c r="H42" s="38">
        <f t="shared" si="11"/>
        <v>538665.44999999995</v>
      </c>
      <c r="I42" s="38">
        <f t="shared" si="11"/>
        <v>147850</v>
      </c>
      <c r="J42" s="38">
        <f t="shared" si="11"/>
        <v>0</v>
      </c>
      <c r="K42" s="38">
        <f t="shared" si="11"/>
        <v>0</v>
      </c>
      <c r="L42" s="38">
        <f t="shared" si="11"/>
        <v>3400</v>
      </c>
      <c r="M42" s="38">
        <f t="shared" si="11"/>
        <v>0</v>
      </c>
      <c r="N42" s="38">
        <f t="shared" si="11"/>
        <v>144450</v>
      </c>
      <c r="O42" s="38">
        <f t="shared" si="11"/>
        <v>39706</v>
      </c>
      <c r="P42" s="38">
        <f t="shared" si="11"/>
        <v>0</v>
      </c>
      <c r="Q42" s="38">
        <f t="shared" si="11"/>
        <v>0</v>
      </c>
      <c r="R42" s="38">
        <f t="shared" si="11"/>
        <v>200</v>
      </c>
      <c r="S42" s="38">
        <f t="shared" si="11"/>
        <v>0</v>
      </c>
      <c r="T42" s="38">
        <f t="shared" si="11"/>
        <v>39506</v>
      </c>
      <c r="U42" s="38">
        <f t="shared" si="11"/>
        <v>355009.45</v>
      </c>
      <c r="V42" s="38">
        <f t="shared" si="11"/>
        <v>0</v>
      </c>
      <c r="W42" s="38">
        <f t="shared" si="11"/>
        <v>0</v>
      </c>
      <c r="X42" s="38">
        <f t="shared" si="11"/>
        <v>300</v>
      </c>
      <c r="Y42" s="38">
        <f t="shared" si="11"/>
        <v>0</v>
      </c>
      <c r="Z42" s="38">
        <f t="shared" si="11"/>
        <v>354709.45</v>
      </c>
      <c r="AA42" s="40"/>
    </row>
    <row r="43" spans="1:27">
      <c r="A43" s="71" t="s">
        <v>22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3"/>
    </row>
    <row r="44" spans="1:27" ht="60">
      <c r="A44" s="56">
        <v>1</v>
      </c>
      <c r="B44" s="5" t="s">
        <v>23</v>
      </c>
      <c r="C44" s="50">
        <f t="shared" ref="C44:C58" si="12">I44+O44+U44</f>
        <v>55</v>
      </c>
      <c r="D44" s="6">
        <f>J44+P44+V44</f>
        <v>0</v>
      </c>
      <c r="E44" s="6">
        <f>K44+Q44+W44</f>
        <v>0</v>
      </c>
      <c r="F44" s="6">
        <f>L44+R44+X44</f>
        <v>55</v>
      </c>
      <c r="G44" s="6">
        <f>M44+S44+Y44</f>
        <v>0</v>
      </c>
      <c r="H44" s="6">
        <f>N44+T44+Z44</f>
        <v>0</v>
      </c>
      <c r="I44" s="50">
        <f>J44+K44+L44+M44+N44</f>
        <v>20</v>
      </c>
      <c r="J44" s="51">
        <v>0</v>
      </c>
      <c r="K44" s="51">
        <v>0</v>
      </c>
      <c r="L44" s="51">
        <v>20</v>
      </c>
      <c r="M44" s="51">
        <v>0</v>
      </c>
      <c r="N44" s="51">
        <v>0</v>
      </c>
      <c r="O44" s="50">
        <v>5</v>
      </c>
      <c r="P44" s="51">
        <v>0</v>
      </c>
      <c r="Q44" s="51">
        <v>0</v>
      </c>
      <c r="R44" s="51">
        <v>5</v>
      </c>
      <c r="S44" s="51">
        <v>0</v>
      </c>
      <c r="T44" s="51">
        <v>0</v>
      </c>
      <c r="U44" s="50">
        <f>V44+W44+X44+Y44+Z44</f>
        <v>30</v>
      </c>
      <c r="V44" s="51">
        <v>0</v>
      </c>
      <c r="W44" s="51">
        <v>0</v>
      </c>
      <c r="X44" s="51">
        <v>30</v>
      </c>
      <c r="Y44" s="51">
        <v>0</v>
      </c>
      <c r="Z44" s="51">
        <v>0</v>
      </c>
      <c r="AA44" s="43"/>
    </row>
    <row r="45" spans="1:27" ht="60">
      <c r="A45" s="56">
        <v>2</v>
      </c>
      <c r="B45" s="5" t="s">
        <v>24</v>
      </c>
      <c r="C45" s="50">
        <f t="shared" si="12"/>
        <v>15</v>
      </c>
      <c r="D45" s="6">
        <f t="shared" ref="D45:D58" si="13">J45+P45+V45</f>
        <v>0</v>
      </c>
      <c r="E45" s="6">
        <f t="shared" ref="E45:E58" si="14">K45+Q45+W45</f>
        <v>0</v>
      </c>
      <c r="F45" s="6">
        <f t="shared" ref="F45:F58" si="15">L45+R45+X45</f>
        <v>15</v>
      </c>
      <c r="G45" s="6">
        <f t="shared" ref="G45:G58" si="16">M45+S45+Y45</f>
        <v>0</v>
      </c>
      <c r="H45" s="6">
        <f t="shared" ref="H45:H58" si="17">N45+T45+Z45</f>
        <v>0</v>
      </c>
      <c r="I45" s="50">
        <f t="shared" ref="I45:I58" si="18">J45+K45+L45+M45+N45</f>
        <v>10</v>
      </c>
      <c r="J45" s="51">
        <v>0</v>
      </c>
      <c r="K45" s="51">
        <v>0</v>
      </c>
      <c r="L45" s="51">
        <v>10</v>
      </c>
      <c r="M45" s="51">
        <v>0</v>
      </c>
      <c r="N45" s="51">
        <v>0</v>
      </c>
      <c r="O45" s="50">
        <v>5</v>
      </c>
      <c r="P45" s="51">
        <v>0</v>
      </c>
      <c r="Q45" s="51">
        <v>0</v>
      </c>
      <c r="R45" s="51">
        <v>5</v>
      </c>
      <c r="S45" s="51">
        <v>0</v>
      </c>
      <c r="T45" s="51">
        <v>0</v>
      </c>
      <c r="U45" s="50">
        <f t="shared" ref="U45:U58" si="19">V45+W45+X45+Y45+Z45</f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43"/>
    </row>
    <row r="46" spans="1:27" ht="30">
      <c r="A46" s="56">
        <v>3</v>
      </c>
      <c r="B46" s="5" t="s">
        <v>25</v>
      </c>
      <c r="C46" s="50">
        <f t="shared" si="12"/>
        <v>5</v>
      </c>
      <c r="D46" s="6">
        <f t="shared" si="13"/>
        <v>0</v>
      </c>
      <c r="E46" s="6">
        <f t="shared" si="14"/>
        <v>0</v>
      </c>
      <c r="F46" s="6">
        <f t="shared" si="15"/>
        <v>5</v>
      </c>
      <c r="G46" s="6">
        <f t="shared" si="16"/>
        <v>0</v>
      </c>
      <c r="H46" s="6">
        <f t="shared" si="17"/>
        <v>0</v>
      </c>
      <c r="I46" s="50">
        <f t="shared" si="18"/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50">
        <v>5</v>
      </c>
      <c r="P46" s="51">
        <v>0</v>
      </c>
      <c r="Q46" s="51">
        <v>0</v>
      </c>
      <c r="R46" s="51">
        <v>5</v>
      </c>
      <c r="S46" s="51">
        <v>0</v>
      </c>
      <c r="T46" s="51">
        <v>0</v>
      </c>
      <c r="U46" s="50">
        <f t="shared" si="19"/>
        <v>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43"/>
    </row>
    <row r="47" spans="1:27" ht="30">
      <c r="A47" s="56">
        <v>4</v>
      </c>
      <c r="B47" s="5" t="s">
        <v>26</v>
      </c>
      <c r="C47" s="50">
        <f t="shared" si="12"/>
        <v>15</v>
      </c>
      <c r="D47" s="6">
        <f t="shared" si="13"/>
        <v>0</v>
      </c>
      <c r="E47" s="6">
        <f t="shared" si="14"/>
        <v>0</v>
      </c>
      <c r="F47" s="6">
        <f t="shared" si="15"/>
        <v>15</v>
      </c>
      <c r="G47" s="6">
        <f t="shared" si="16"/>
        <v>0</v>
      </c>
      <c r="H47" s="6">
        <f t="shared" si="17"/>
        <v>0</v>
      </c>
      <c r="I47" s="50">
        <f t="shared" si="18"/>
        <v>10</v>
      </c>
      <c r="J47" s="51">
        <v>0</v>
      </c>
      <c r="K47" s="51">
        <v>0</v>
      </c>
      <c r="L47" s="51">
        <v>10</v>
      </c>
      <c r="M47" s="51">
        <v>0</v>
      </c>
      <c r="N47" s="51">
        <v>0</v>
      </c>
      <c r="O47" s="50">
        <v>5</v>
      </c>
      <c r="P47" s="51">
        <v>0</v>
      </c>
      <c r="Q47" s="51">
        <v>0</v>
      </c>
      <c r="R47" s="51">
        <v>5</v>
      </c>
      <c r="S47" s="51">
        <v>0</v>
      </c>
      <c r="T47" s="51">
        <v>0</v>
      </c>
      <c r="U47" s="50">
        <f t="shared" si="19"/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43"/>
    </row>
    <row r="48" spans="1:27" ht="75">
      <c r="A48" s="56">
        <v>5</v>
      </c>
      <c r="B48" s="5" t="s">
        <v>27</v>
      </c>
      <c r="C48" s="50">
        <f t="shared" si="12"/>
        <v>0</v>
      </c>
      <c r="D48" s="6">
        <f t="shared" si="13"/>
        <v>0</v>
      </c>
      <c r="E48" s="6">
        <f t="shared" si="14"/>
        <v>0</v>
      </c>
      <c r="F48" s="6">
        <f t="shared" si="15"/>
        <v>0</v>
      </c>
      <c r="G48" s="6">
        <f t="shared" si="16"/>
        <v>0</v>
      </c>
      <c r="H48" s="6">
        <f t="shared" si="17"/>
        <v>0</v>
      </c>
      <c r="I48" s="50">
        <f t="shared" si="18"/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0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0">
        <f t="shared" si="19"/>
        <v>0</v>
      </c>
      <c r="V48" s="51">
        <v>0</v>
      </c>
      <c r="W48" s="51">
        <v>0</v>
      </c>
      <c r="X48" s="51">
        <v>0</v>
      </c>
      <c r="Y48" s="51">
        <v>0</v>
      </c>
      <c r="Z48" s="51">
        <v>0</v>
      </c>
      <c r="AA48" s="43"/>
    </row>
    <row r="49" spans="1:27" ht="45">
      <c r="A49" s="56">
        <v>6</v>
      </c>
      <c r="B49" s="5" t="s">
        <v>28</v>
      </c>
      <c r="C49" s="50">
        <f t="shared" si="12"/>
        <v>205</v>
      </c>
      <c r="D49" s="6">
        <f t="shared" si="13"/>
        <v>0</v>
      </c>
      <c r="E49" s="6">
        <f t="shared" si="14"/>
        <v>0</v>
      </c>
      <c r="F49" s="6">
        <f t="shared" si="15"/>
        <v>205</v>
      </c>
      <c r="G49" s="6">
        <f t="shared" si="16"/>
        <v>0</v>
      </c>
      <c r="H49" s="6">
        <f t="shared" si="17"/>
        <v>0</v>
      </c>
      <c r="I49" s="50">
        <f t="shared" si="18"/>
        <v>70</v>
      </c>
      <c r="J49" s="51">
        <v>0</v>
      </c>
      <c r="K49" s="51">
        <v>0</v>
      </c>
      <c r="L49" s="51">
        <v>70</v>
      </c>
      <c r="M49" s="51">
        <v>0</v>
      </c>
      <c r="N49" s="51">
        <v>0</v>
      </c>
      <c r="O49" s="50">
        <v>50</v>
      </c>
      <c r="P49" s="51">
        <v>0</v>
      </c>
      <c r="Q49" s="51">
        <v>0</v>
      </c>
      <c r="R49" s="51">
        <v>50</v>
      </c>
      <c r="S49" s="51">
        <v>0</v>
      </c>
      <c r="T49" s="51">
        <v>0</v>
      </c>
      <c r="U49" s="50">
        <f t="shared" si="19"/>
        <v>85</v>
      </c>
      <c r="V49" s="51">
        <v>0</v>
      </c>
      <c r="W49" s="51">
        <v>0</v>
      </c>
      <c r="X49" s="51">
        <v>85</v>
      </c>
      <c r="Y49" s="51">
        <v>0</v>
      </c>
      <c r="Z49" s="51">
        <v>0</v>
      </c>
      <c r="AA49" s="43"/>
    </row>
    <row r="50" spans="1:27" ht="30">
      <c r="A50" s="56">
        <v>7</v>
      </c>
      <c r="B50" s="5" t="s">
        <v>29</v>
      </c>
      <c r="C50" s="50">
        <f t="shared" si="12"/>
        <v>100</v>
      </c>
      <c r="D50" s="6">
        <f t="shared" si="13"/>
        <v>0</v>
      </c>
      <c r="E50" s="6">
        <f t="shared" si="14"/>
        <v>0</v>
      </c>
      <c r="F50" s="6">
        <f t="shared" si="15"/>
        <v>100</v>
      </c>
      <c r="G50" s="6">
        <f t="shared" si="16"/>
        <v>0</v>
      </c>
      <c r="H50" s="6">
        <f t="shared" si="17"/>
        <v>0</v>
      </c>
      <c r="I50" s="50">
        <f t="shared" si="18"/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0">
        <v>100</v>
      </c>
      <c r="P50" s="51">
        <v>0</v>
      </c>
      <c r="Q50" s="51">
        <v>0</v>
      </c>
      <c r="R50" s="51">
        <v>100</v>
      </c>
      <c r="S50" s="51">
        <v>0</v>
      </c>
      <c r="T50" s="51">
        <v>0</v>
      </c>
      <c r="U50" s="50">
        <f t="shared" si="19"/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43"/>
    </row>
    <row r="51" spans="1:27" ht="90">
      <c r="A51" s="56">
        <v>8</v>
      </c>
      <c r="B51" s="5" t="s">
        <v>30</v>
      </c>
      <c r="C51" s="50">
        <f t="shared" si="12"/>
        <v>145</v>
      </c>
      <c r="D51" s="6">
        <f t="shared" si="13"/>
        <v>0</v>
      </c>
      <c r="E51" s="6">
        <f t="shared" si="14"/>
        <v>0</v>
      </c>
      <c r="F51" s="6">
        <f t="shared" si="15"/>
        <v>130</v>
      </c>
      <c r="G51" s="6">
        <f t="shared" si="16"/>
        <v>0</v>
      </c>
      <c r="H51" s="6">
        <f t="shared" si="17"/>
        <v>15</v>
      </c>
      <c r="I51" s="50">
        <f t="shared" si="18"/>
        <v>45</v>
      </c>
      <c r="J51" s="51">
        <v>0</v>
      </c>
      <c r="K51" s="51">
        <v>0</v>
      </c>
      <c r="L51" s="51">
        <v>30</v>
      </c>
      <c r="M51" s="51">
        <v>0</v>
      </c>
      <c r="N51" s="51">
        <v>15</v>
      </c>
      <c r="O51" s="50">
        <v>80</v>
      </c>
      <c r="P51" s="51">
        <v>0</v>
      </c>
      <c r="Q51" s="51">
        <v>0</v>
      </c>
      <c r="R51" s="51">
        <v>80</v>
      </c>
      <c r="S51" s="51">
        <v>0</v>
      </c>
      <c r="T51" s="51">
        <v>0</v>
      </c>
      <c r="U51" s="50">
        <f t="shared" si="19"/>
        <v>20</v>
      </c>
      <c r="V51" s="51">
        <v>0</v>
      </c>
      <c r="W51" s="51">
        <v>0</v>
      </c>
      <c r="X51" s="51">
        <v>20</v>
      </c>
      <c r="Y51" s="51">
        <v>0</v>
      </c>
      <c r="Z51" s="51">
        <v>0</v>
      </c>
      <c r="AA51" s="43"/>
    </row>
    <row r="52" spans="1:27">
      <c r="A52" s="56">
        <v>9</v>
      </c>
      <c r="B52" s="5" t="s">
        <v>31</v>
      </c>
      <c r="C52" s="50">
        <f t="shared" si="12"/>
        <v>20</v>
      </c>
      <c r="D52" s="6">
        <f t="shared" si="13"/>
        <v>0</v>
      </c>
      <c r="E52" s="6">
        <f t="shared" si="14"/>
        <v>0</v>
      </c>
      <c r="F52" s="6">
        <f t="shared" si="15"/>
        <v>0</v>
      </c>
      <c r="G52" s="6">
        <f t="shared" si="16"/>
        <v>0</v>
      </c>
      <c r="H52" s="6">
        <f t="shared" si="17"/>
        <v>20</v>
      </c>
      <c r="I52" s="50">
        <f t="shared" si="18"/>
        <v>20</v>
      </c>
      <c r="J52" s="51">
        <v>0</v>
      </c>
      <c r="K52" s="51">
        <v>0</v>
      </c>
      <c r="L52" s="51">
        <v>0</v>
      </c>
      <c r="M52" s="51">
        <v>0</v>
      </c>
      <c r="N52" s="51">
        <v>20</v>
      </c>
      <c r="O52" s="50">
        <v>0</v>
      </c>
      <c r="P52" s="51">
        <v>0</v>
      </c>
      <c r="Q52" s="51">
        <v>0</v>
      </c>
      <c r="R52" s="51">
        <v>0</v>
      </c>
      <c r="S52" s="51">
        <v>0</v>
      </c>
      <c r="T52" s="51">
        <v>0</v>
      </c>
      <c r="U52" s="50">
        <f t="shared" si="19"/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43"/>
    </row>
    <row r="53" spans="1:27" ht="30">
      <c r="A53" s="56">
        <v>10</v>
      </c>
      <c r="B53" s="5" t="s">
        <v>25</v>
      </c>
      <c r="C53" s="50">
        <f t="shared" si="12"/>
        <v>0</v>
      </c>
      <c r="D53" s="6">
        <f t="shared" si="13"/>
        <v>0</v>
      </c>
      <c r="E53" s="6">
        <f t="shared" si="14"/>
        <v>0</v>
      </c>
      <c r="F53" s="6">
        <f t="shared" si="15"/>
        <v>0</v>
      </c>
      <c r="G53" s="6">
        <f t="shared" si="16"/>
        <v>0</v>
      </c>
      <c r="H53" s="6">
        <f t="shared" si="17"/>
        <v>0</v>
      </c>
      <c r="I53" s="50">
        <f t="shared" si="18"/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0">
        <v>0</v>
      </c>
      <c r="P53" s="51">
        <v>0</v>
      </c>
      <c r="Q53" s="51">
        <v>0</v>
      </c>
      <c r="R53" s="51">
        <v>0</v>
      </c>
      <c r="S53" s="51">
        <v>0</v>
      </c>
      <c r="T53" s="51">
        <v>0</v>
      </c>
      <c r="U53" s="50">
        <f t="shared" si="19"/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43"/>
    </row>
    <row r="54" spans="1:27" ht="90">
      <c r="A54" s="56">
        <v>11</v>
      </c>
      <c r="B54" s="5" t="s">
        <v>32</v>
      </c>
      <c r="C54" s="50">
        <f t="shared" si="12"/>
        <v>0</v>
      </c>
      <c r="D54" s="6">
        <f t="shared" si="13"/>
        <v>0</v>
      </c>
      <c r="E54" s="6">
        <f t="shared" si="14"/>
        <v>0</v>
      </c>
      <c r="F54" s="6">
        <f t="shared" si="15"/>
        <v>0</v>
      </c>
      <c r="G54" s="6">
        <f t="shared" si="16"/>
        <v>0</v>
      </c>
      <c r="H54" s="6">
        <f t="shared" si="17"/>
        <v>0</v>
      </c>
      <c r="I54" s="50">
        <f t="shared" si="18"/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0">
        <f t="shared" ref="O54" si="20">P54+Q54+R54+S54+T54</f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0">
        <f t="shared" si="19"/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43"/>
    </row>
    <row r="55" spans="1:27" ht="30">
      <c r="A55" s="56">
        <v>12</v>
      </c>
      <c r="B55" s="5" t="s">
        <v>33</v>
      </c>
      <c r="C55" s="50">
        <f t="shared" si="12"/>
        <v>0</v>
      </c>
      <c r="D55" s="6">
        <f t="shared" si="13"/>
        <v>0</v>
      </c>
      <c r="E55" s="6">
        <f t="shared" si="14"/>
        <v>0</v>
      </c>
      <c r="F55" s="6">
        <f t="shared" si="15"/>
        <v>0</v>
      </c>
      <c r="G55" s="6">
        <f t="shared" si="16"/>
        <v>0</v>
      </c>
      <c r="H55" s="6">
        <f t="shared" si="17"/>
        <v>0</v>
      </c>
      <c r="I55" s="50">
        <f t="shared" si="18"/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0">
        <v>0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0">
        <f t="shared" si="19"/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43"/>
    </row>
    <row r="56" spans="1:27" ht="30">
      <c r="A56" s="56">
        <v>13</v>
      </c>
      <c r="B56" s="5" t="s">
        <v>34</v>
      </c>
      <c r="C56" s="50">
        <f t="shared" si="12"/>
        <v>10</v>
      </c>
      <c r="D56" s="6">
        <f t="shared" si="13"/>
        <v>0</v>
      </c>
      <c r="E56" s="6">
        <f t="shared" si="14"/>
        <v>0</v>
      </c>
      <c r="F56" s="6">
        <f t="shared" si="15"/>
        <v>10</v>
      </c>
      <c r="G56" s="6">
        <f t="shared" si="16"/>
        <v>0</v>
      </c>
      <c r="H56" s="6">
        <f t="shared" si="17"/>
        <v>0</v>
      </c>
      <c r="I56" s="50">
        <f t="shared" si="18"/>
        <v>10</v>
      </c>
      <c r="J56" s="51">
        <v>0</v>
      </c>
      <c r="K56" s="51">
        <v>0</v>
      </c>
      <c r="L56" s="51">
        <v>10</v>
      </c>
      <c r="M56" s="51">
        <v>0</v>
      </c>
      <c r="N56" s="51">
        <v>0</v>
      </c>
      <c r="O56" s="50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0">
        <f t="shared" si="19"/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43"/>
    </row>
    <row r="57" spans="1:27">
      <c r="A57" s="56">
        <v>14</v>
      </c>
      <c r="B57" s="5" t="s">
        <v>147</v>
      </c>
      <c r="C57" s="50">
        <f t="shared" si="12"/>
        <v>25</v>
      </c>
      <c r="D57" s="6">
        <f t="shared" si="13"/>
        <v>0</v>
      </c>
      <c r="E57" s="6">
        <f t="shared" si="14"/>
        <v>0</v>
      </c>
      <c r="F57" s="6">
        <f t="shared" si="15"/>
        <v>25</v>
      </c>
      <c r="G57" s="6">
        <f t="shared" si="16"/>
        <v>0</v>
      </c>
      <c r="H57" s="6">
        <f t="shared" si="17"/>
        <v>0</v>
      </c>
      <c r="I57" s="50">
        <f t="shared" si="18"/>
        <v>10</v>
      </c>
      <c r="J57" s="51">
        <v>0</v>
      </c>
      <c r="K57" s="51">
        <v>0</v>
      </c>
      <c r="L57" s="51">
        <v>10</v>
      </c>
      <c r="M57" s="51">
        <v>0</v>
      </c>
      <c r="N57" s="51">
        <v>0</v>
      </c>
      <c r="O57" s="50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0">
        <f t="shared" si="19"/>
        <v>15</v>
      </c>
      <c r="V57" s="51">
        <v>0</v>
      </c>
      <c r="W57" s="51">
        <v>0</v>
      </c>
      <c r="X57" s="51">
        <v>15</v>
      </c>
      <c r="Y57" s="51">
        <v>0</v>
      </c>
      <c r="Z57" s="51">
        <v>0</v>
      </c>
      <c r="AA57" s="43"/>
    </row>
    <row r="58" spans="1:27" ht="45">
      <c r="A58" s="56">
        <v>15</v>
      </c>
      <c r="B58" s="5" t="s">
        <v>35</v>
      </c>
      <c r="C58" s="50">
        <f t="shared" si="12"/>
        <v>10</v>
      </c>
      <c r="D58" s="6">
        <f t="shared" si="13"/>
        <v>0</v>
      </c>
      <c r="E58" s="6">
        <f t="shared" si="14"/>
        <v>0</v>
      </c>
      <c r="F58" s="6">
        <f t="shared" si="15"/>
        <v>10</v>
      </c>
      <c r="G58" s="6">
        <f t="shared" si="16"/>
        <v>0</v>
      </c>
      <c r="H58" s="6">
        <f t="shared" si="17"/>
        <v>0</v>
      </c>
      <c r="I58" s="50">
        <f t="shared" si="18"/>
        <v>10</v>
      </c>
      <c r="J58" s="51">
        <v>0</v>
      </c>
      <c r="K58" s="51">
        <v>0</v>
      </c>
      <c r="L58" s="51">
        <v>10</v>
      </c>
      <c r="M58" s="51">
        <v>0</v>
      </c>
      <c r="N58" s="51">
        <v>0</v>
      </c>
      <c r="O58" s="50">
        <v>0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0">
        <f t="shared" si="19"/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43"/>
    </row>
    <row r="59" spans="1:27">
      <c r="A59" s="57"/>
      <c r="B59" s="37" t="s">
        <v>36</v>
      </c>
      <c r="C59" s="52">
        <f>SUM(C44:C58)</f>
        <v>605</v>
      </c>
      <c r="D59" s="52">
        <f t="shared" ref="D59:Z59" si="21">SUM(D44:D58)</f>
        <v>0</v>
      </c>
      <c r="E59" s="52">
        <f t="shared" si="21"/>
        <v>0</v>
      </c>
      <c r="F59" s="52">
        <f t="shared" si="21"/>
        <v>570</v>
      </c>
      <c r="G59" s="52">
        <f t="shared" si="21"/>
        <v>0</v>
      </c>
      <c r="H59" s="52">
        <f t="shared" si="21"/>
        <v>35</v>
      </c>
      <c r="I59" s="52">
        <f t="shared" si="21"/>
        <v>205</v>
      </c>
      <c r="J59" s="52">
        <f t="shared" si="21"/>
        <v>0</v>
      </c>
      <c r="K59" s="52">
        <f t="shared" si="21"/>
        <v>0</v>
      </c>
      <c r="L59" s="52">
        <f t="shared" si="21"/>
        <v>170</v>
      </c>
      <c r="M59" s="52">
        <f t="shared" si="21"/>
        <v>0</v>
      </c>
      <c r="N59" s="52">
        <f t="shared" si="21"/>
        <v>35</v>
      </c>
      <c r="O59" s="52">
        <f t="shared" si="21"/>
        <v>250</v>
      </c>
      <c r="P59" s="52">
        <f t="shared" si="21"/>
        <v>0</v>
      </c>
      <c r="Q59" s="52">
        <f t="shared" si="21"/>
        <v>0</v>
      </c>
      <c r="R59" s="52">
        <f t="shared" si="21"/>
        <v>250</v>
      </c>
      <c r="S59" s="52">
        <f t="shared" si="21"/>
        <v>0</v>
      </c>
      <c r="T59" s="52">
        <f t="shared" si="21"/>
        <v>0</v>
      </c>
      <c r="U59" s="52">
        <f>SUM(U44:U58)</f>
        <v>150</v>
      </c>
      <c r="V59" s="52">
        <f t="shared" si="21"/>
        <v>0</v>
      </c>
      <c r="W59" s="52">
        <f t="shared" si="21"/>
        <v>0</v>
      </c>
      <c r="X59" s="52">
        <f t="shared" si="21"/>
        <v>150</v>
      </c>
      <c r="Y59" s="52">
        <f t="shared" si="21"/>
        <v>0</v>
      </c>
      <c r="Z59" s="52">
        <f t="shared" si="21"/>
        <v>0</v>
      </c>
      <c r="AA59" s="66"/>
    </row>
    <row r="60" spans="1:27">
      <c r="A60" s="71" t="s">
        <v>37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3"/>
      <c r="AA60" s="43"/>
    </row>
    <row r="61" spans="1:27" ht="75">
      <c r="A61" s="4">
        <v>1</v>
      </c>
      <c r="B61" s="5" t="s">
        <v>38</v>
      </c>
      <c r="C61" s="50">
        <f>D61+E61+F61+G61+H61</f>
        <v>0</v>
      </c>
      <c r="D61" s="51">
        <f>J61+P61+V61</f>
        <v>0</v>
      </c>
      <c r="E61" s="51">
        <f>K61+Q61+W61</f>
        <v>0</v>
      </c>
      <c r="F61" s="51">
        <f>L61+R61+X61</f>
        <v>0</v>
      </c>
      <c r="G61" s="51">
        <f>M61+S61+Y61</f>
        <v>0</v>
      </c>
      <c r="H61" s="51">
        <f>N61+T61+Z61</f>
        <v>0</v>
      </c>
      <c r="I61" s="50">
        <f>J61+K61+L61+M61+N61</f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0">
        <f>P61+Q61+R61+S61+T61</f>
        <v>0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0">
        <f>V61+W61+X61+Y61+Z61</f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43"/>
    </row>
    <row r="62" spans="1:27" ht="90">
      <c r="A62" s="4">
        <v>2</v>
      </c>
      <c r="B62" s="5" t="s">
        <v>39</v>
      </c>
      <c r="C62" s="50">
        <f t="shared" ref="C62:C73" si="22">D62+E62+F62+G62+H62</f>
        <v>0</v>
      </c>
      <c r="D62" s="51">
        <f t="shared" ref="D62:H73" si="23">J62+P62+V62</f>
        <v>0</v>
      </c>
      <c r="E62" s="51">
        <f t="shared" si="23"/>
        <v>0</v>
      </c>
      <c r="F62" s="51">
        <f t="shared" si="23"/>
        <v>0</v>
      </c>
      <c r="G62" s="51">
        <f t="shared" si="23"/>
        <v>0</v>
      </c>
      <c r="H62" s="51">
        <f t="shared" si="23"/>
        <v>0</v>
      </c>
      <c r="I62" s="50">
        <f t="shared" ref="I62:I73" si="24">J62+K62+L62+M62+N62</f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0">
        <f t="shared" ref="O62:O68" si="25">P62+Q62+R62+S62+T62</f>
        <v>0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0">
        <f t="shared" ref="U62:U73" si="26">V62+W62+X62+Y62+Z62</f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43"/>
    </row>
    <row r="63" spans="1:27" ht="30">
      <c r="A63" s="4">
        <v>3</v>
      </c>
      <c r="B63" s="5" t="s">
        <v>40</v>
      </c>
      <c r="C63" s="50">
        <f t="shared" si="22"/>
        <v>0</v>
      </c>
      <c r="D63" s="51">
        <f t="shared" si="23"/>
        <v>0</v>
      </c>
      <c r="E63" s="51">
        <f t="shared" si="23"/>
        <v>0</v>
      </c>
      <c r="F63" s="51">
        <f t="shared" si="23"/>
        <v>0</v>
      </c>
      <c r="G63" s="51">
        <f t="shared" si="23"/>
        <v>0</v>
      </c>
      <c r="H63" s="51">
        <f t="shared" si="23"/>
        <v>0</v>
      </c>
      <c r="I63" s="50">
        <f t="shared" si="24"/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0">
        <f t="shared" si="25"/>
        <v>0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0">
        <f t="shared" si="26"/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43"/>
    </row>
    <row r="64" spans="1:27" ht="60">
      <c r="A64" s="4">
        <v>4</v>
      </c>
      <c r="B64" s="5" t="s">
        <v>41</v>
      </c>
      <c r="C64" s="50">
        <f t="shared" si="22"/>
        <v>0</v>
      </c>
      <c r="D64" s="51">
        <f t="shared" si="23"/>
        <v>0</v>
      </c>
      <c r="E64" s="51">
        <f t="shared" si="23"/>
        <v>0</v>
      </c>
      <c r="F64" s="51">
        <f t="shared" si="23"/>
        <v>0</v>
      </c>
      <c r="G64" s="51">
        <f t="shared" si="23"/>
        <v>0</v>
      </c>
      <c r="H64" s="51">
        <f t="shared" si="23"/>
        <v>0</v>
      </c>
      <c r="I64" s="50">
        <f t="shared" si="24"/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0">
        <f t="shared" si="25"/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0">
        <f t="shared" si="26"/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43"/>
    </row>
    <row r="65" spans="1:27" ht="75">
      <c r="A65" s="4">
        <v>5</v>
      </c>
      <c r="B65" s="5" t="s">
        <v>42</v>
      </c>
      <c r="C65" s="50">
        <f t="shared" si="22"/>
        <v>0</v>
      </c>
      <c r="D65" s="51">
        <f t="shared" si="23"/>
        <v>0</v>
      </c>
      <c r="E65" s="51">
        <f t="shared" si="23"/>
        <v>0</v>
      </c>
      <c r="F65" s="51">
        <f t="shared" si="23"/>
        <v>0</v>
      </c>
      <c r="G65" s="51">
        <f t="shared" si="23"/>
        <v>0</v>
      </c>
      <c r="H65" s="51">
        <f t="shared" si="23"/>
        <v>0</v>
      </c>
      <c r="I65" s="50">
        <f t="shared" si="24"/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0">
        <f t="shared" si="25"/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0">
        <f t="shared" si="26"/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43"/>
    </row>
    <row r="66" spans="1:27" ht="75">
      <c r="A66" s="4">
        <v>6</v>
      </c>
      <c r="B66" s="5" t="s">
        <v>43</v>
      </c>
      <c r="C66" s="50">
        <f t="shared" si="22"/>
        <v>45</v>
      </c>
      <c r="D66" s="51">
        <f t="shared" si="23"/>
        <v>0</v>
      </c>
      <c r="E66" s="51">
        <f t="shared" si="23"/>
        <v>0</v>
      </c>
      <c r="F66" s="51">
        <f t="shared" si="23"/>
        <v>0</v>
      </c>
      <c r="G66" s="51">
        <f t="shared" si="23"/>
        <v>0</v>
      </c>
      <c r="H66" s="51">
        <f t="shared" si="23"/>
        <v>45</v>
      </c>
      <c r="I66" s="50">
        <f t="shared" si="24"/>
        <v>45</v>
      </c>
      <c r="J66" s="51">
        <v>0</v>
      </c>
      <c r="K66" s="51">
        <v>0</v>
      </c>
      <c r="L66" s="51">
        <v>0</v>
      </c>
      <c r="M66" s="51">
        <v>0</v>
      </c>
      <c r="N66" s="51">
        <v>45</v>
      </c>
      <c r="O66" s="50">
        <v>0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0">
        <f t="shared" si="26"/>
        <v>0</v>
      </c>
      <c r="V66" s="51">
        <v>0</v>
      </c>
      <c r="W66" s="51">
        <v>0</v>
      </c>
      <c r="X66" s="51">
        <v>0</v>
      </c>
      <c r="Y66" s="51">
        <v>0</v>
      </c>
      <c r="Z66" s="51">
        <v>0</v>
      </c>
      <c r="AA66" s="43"/>
    </row>
    <row r="67" spans="1:27" ht="120">
      <c r="A67" s="4">
        <v>7</v>
      </c>
      <c r="B67" s="5" t="s">
        <v>44</v>
      </c>
      <c r="C67" s="50">
        <f t="shared" si="22"/>
        <v>120</v>
      </c>
      <c r="D67" s="51">
        <f t="shared" si="23"/>
        <v>0</v>
      </c>
      <c r="E67" s="51">
        <f t="shared" si="23"/>
        <v>0</v>
      </c>
      <c r="F67" s="51">
        <f t="shared" si="23"/>
        <v>0</v>
      </c>
      <c r="G67" s="51">
        <f t="shared" si="23"/>
        <v>0</v>
      </c>
      <c r="H67" s="51">
        <f t="shared" si="23"/>
        <v>120</v>
      </c>
      <c r="I67" s="50">
        <f t="shared" si="24"/>
        <v>120</v>
      </c>
      <c r="J67" s="51">
        <v>0</v>
      </c>
      <c r="K67" s="51">
        <v>0</v>
      </c>
      <c r="L67" s="51">
        <v>0</v>
      </c>
      <c r="M67" s="51">
        <v>0</v>
      </c>
      <c r="N67" s="51">
        <v>120</v>
      </c>
      <c r="O67" s="50">
        <v>0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0">
        <f t="shared" si="26"/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66"/>
    </row>
    <row r="68" spans="1:27" ht="60">
      <c r="A68" s="4">
        <v>8</v>
      </c>
      <c r="B68" s="5" t="s">
        <v>45</v>
      </c>
      <c r="C68" s="50">
        <f t="shared" si="22"/>
        <v>0</v>
      </c>
      <c r="D68" s="51">
        <f t="shared" si="23"/>
        <v>0</v>
      </c>
      <c r="E68" s="51">
        <f t="shared" si="23"/>
        <v>0</v>
      </c>
      <c r="F68" s="51">
        <f t="shared" si="23"/>
        <v>0</v>
      </c>
      <c r="G68" s="51">
        <f t="shared" si="23"/>
        <v>0</v>
      </c>
      <c r="H68" s="51">
        <f t="shared" si="23"/>
        <v>0</v>
      </c>
      <c r="I68" s="50">
        <f t="shared" si="24"/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0">
        <f t="shared" si="25"/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0">
        <f t="shared" si="26"/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43"/>
    </row>
    <row r="69" spans="1:27" ht="45">
      <c r="A69" s="4">
        <v>9</v>
      </c>
      <c r="B69" s="5" t="s">
        <v>46</v>
      </c>
      <c r="C69" s="50">
        <f t="shared" si="22"/>
        <v>285</v>
      </c>
      <c r="D69" s="51">
        <f t="shared" si="23"/>
        <v>0</v>
      </c>
      <c r="E69" s="51">
        <f t="shared" si="23"/>
        <v>0</v>
      </c>
      <c r="F69" s="51">
        <f t="shared" si="23"/>
        <v>185</v>
      </c>
      <c r="G69" s="51">
        <f t="shared" si="23"/>
        <v>0</v>
      </c>
      <c r="H69" s="51">
        <f t="shared" si="23"/>
        <v>100</v>
      </c>
      <c r="I69" s="50">
        <f t="shared" si="24"/>
        <v>100</v>
      </c>
      <c r="J69" s="51">
        <v>0</v>
      </c>
      <c r="K69" s="51">
        <v>0</v>
      </c>
      <c r="L69" s="51">
        <v>0</v>
      </c>
      <c r="M69" s="51">
        <v>0</v>
      </c>
      <c r="N69" s="51">
        <v>100</v>
      </c>
      <c r="O69" s="50">
        <v>150</v>
      </c>
      <c r="P69" s="51">
        <v>0</v>
      </c>
      <c r="Q69" s="51">
        <v>0</v>
      </c>
      <c r="R69" s="51">
        <v>150</v>
      </c>
      <c r="S69" s="51">
        <v>0</v>
      </c>
      <c r="T69" s="51">
        <v>0</v>
      </c>
      <c r="U69" s="50">
        <f t="shared" si="26"/>
        <v>35</v>
      </c>
      <c r="V69" s="51">
        <v>0</v>
      </c>
      <c r="W69" s="51">
        <v>0</v>
      </c>
      <c r="X69" s="51">
        <v>35</v>
      </c>
      <c r="Y69" s="51">
        <v>0</v>
      </c>
      <c r="Z69" s="51">
        <v>0</v>
      </c>
      <c r="AA69" s="43"/>
    </row>
    <row r="70" spans="1:27" ht="120">
      <c r="A70" s="4">
        <v>10</v>
      </c>
      <c r="B70" s="5" t="s">
        <v>47</v>
      </c>
      <c r="C70" s="50">
        <f t="shared" si="22"/>
        <v>215</v>
      </c>
      <c r="D70" s="51">
        <f t="shared" si="23"/>
        <v>0</v>
      </c>
      <c r="E70" s="51">
        <f t="shared" si="23"/>
        <v>0</v>
      </c>
      <c r="F70" s="51">
        <f t="shared" si="23"/>
        <v>15</v>
      </c>
      <c r="G70" s="51">
        <f t="shared" si="23"/>
        <v>0</v>
      </c>
      <c r="H70" s="51">
        <f t="shared" si="23"/>
        <v>200</v>
      </c>
      <c r="I70" s="50">
        <f t="shared" si="24"/>
        <v>200</v>
      </c>
      <c r="J70" s="51">
        <v>0</v>
      </c>
      <c r="K70" s="51">
        <v>0</v>
      </c>
      <c r="L70" s="51">
        <v>0</v>
      </c>
      <c r="M70" s="51">
        <v>0</v>
      </c>
      <c r="N70" s="51">
        <v>200</v>
      </c>
      <c r="O70" s="50">
        <v>0</v>
      </c>
      <c r="P70" s="51">
        <v>0</v>
      </c>
      <c r="Q70" s="51">
        <v>0</v>
      </c>
      <c r="R70" s="51">
        <v>0</v>
      </c>
      <c r="S70" s="51">
        <v>0</v>
      </c>
      <c r="T70" s="51">
        <v>0</v>
      </c>
      <c r="U70" s="50">
        <f t="shared" si="26"/>
        <v>15</v>
      </c>
      <c r="V70" s="51">
        <v>0</v>
      </c>
      <c r="W70" s="51">
        <v>0</v>
      </c>
      <c r="X70" s="51">
        <v>15</v>
      </c>
      <c r="Y70" s="51">
        <v>0</v>
      </c>
      <c r="Z70" s="51">
        <v>0</v>
      </c>
      <c r="AA70" s="43"/>
    </row>
    <row r="71" spans="1:27" ht="30">
      <c r="A71" s="4">
        <v>11</v>
      </c>
      <c r="B71" s="5" t="s">
        <v>48</v>
      </c>
      <c r="C71" s="50">
        <f t="shared" si="22"/>
        <v>200</v>
      </c>
      <c r="D71" s="51">
        <f t="shared" si="23"/>
        <v>0</v>
      </c>
      <c r="E71" s="51">
        <f t="shared" si="23"/>
        <v>0</v>
      </c>
      <c r="F71" s="51">
        <f t="shared" si="23"/>
        <v>0</v>
      </c>
      <c r="G71" s="51">
        <f t="shared" si="23"/>
        <v>0</v>
      </c>
      <c r="H71" s="51">
        <f t="shared" si="23"/>
        <v>200</v>
      </c>
      <c r="I71" s="50">
        <f t="shared" si="24"/>
        <v>200</v>
      </c>
      <c r="J71" s="51">
        <v>0</v>
      </c>
      <c r="K71" s="51">
        <v>0</v>
      </c>
      <c r="L71" s="51">
        <v>0</v>
      </c>
      <c r="M71" s="51">
        <v>0</v>
      </c>
      <c r="N71" s="51">
        <v>200</v>
      </c>
      <c r="O71" s="50">
        <v>0</v>
      </c>
      <c r="P71" s="51">
        <v>0</v>
      </c>
      <c r="Q71" s="51">
        <v>0</v>
      </c>
      <c r="R71" s="51">
        <v>0</v>
      </c>
      <c r="S71" s="51">
        <v>0</v>
      </c>
      <c r="T71" s="51">
        <v>0</v>
      </c>
      <c r="U71" s="50">
        <f t="shared" si="26"/>
        <v>0</v>
      </c>
      <c r="V71" s="51">
        <v>0</v>
      </c>
      <c r="W71" s="51">
        <v>0</v>
      </c>
      <c r="X71" s="51">
        <v>0</v>
      </c>
      <c r="Y71" s="51">
        <v>0</v>
      </c>
      <c r="Z71" s="51">
        <v>0</v>
      </c>
      <c r="AA71" s="43"/>
    </row>
    <row r="72" spans="1:27" ht="30">
      <c r="A72" s="4">
        <v>12</v>
      </c>
      <c r="B72" s="5" t="s">
        <v>49</v>
      </c>
      <c r="C72" s="50">
        <f t="shared" si="22"/>
        <v>1800</v>
      </c>
      <c r="D72" s="51">
        <f t="shared" si="23"/>
        <v>0</v>
      </c>
      <c r="E72" s="51">
        <f t="shared" si="23"/>
        <v>0</v>
      </c>
      <c r="F72" s="51">
        <f t="shared" si="23"/>
        <v>0</v>
      </c>
      <c r="G72" s="51">
        <f t="shared" si="23"/>
        <v>0</v>
      </c>
      <c r="H72" s="51">
        <f t="shared" si="23"/>
        <v>1800</v>
      </c>
      <c r="I72" s="50">
        <f t="shared" si="24"/>
        <v>600</v>
      </c>
      <c r="J72" s="51">
        <v>0</v>
      </c>
      <c r="K72" s="51">
        <v>0</v>
      </c>
      <c r="L72" s="51">
        <v>0</v>
      </c>
      <c r="M72" s="51">
        <v>0</v>
      </c>
      <c r="N72" s="51">
        <v>600</v>
      </c>
      <c r="O72" s="50">
        <v>0</v>
      </c>
      <c r="P72" s="51">
        <v>0</v>
      </c>
      <c r="Q72" s="51">
        <v>0</v>
      </c>
      <c r="R72" s="51">
        <v>0</v>
      </c>
      <c r="S72" s="51">
        <v>0</v>
      </c>
      <c r="T72" s="51">
        <v>0</v>
      </c>
      <c r="U72" s="50">
        <f t="shared" si="26"/>
        <v>1200</v>
      </c>
      <c r="V72" s="51">
        <v>0</v>
      </c>
      <c r="W72" s="51">
        <v>0</v>
      </c>
      <c r="X72" s="51">
        <v>0</v>
      </c>
      <c r="Y72" s="51">
        <v>0</v>
      </c>
      <c r="Z72" s="51">
        <v>1200</v>
      </c>
      <c r="AA72" s="43"/>
    </row>
    <row r="73" spans="1:27" ht="30">
      <c r="A73" s="4">
        <v>13</v>
      </c>
      <c r="B73" s="5" t="s">
        <v>50</v>
      </c>
      <c r="C73" s="50">
        <f t="shared" si="22"/>
        <v>20</v>
      </c>
      <c r="D73" s="51">
        <f t="shared" si="23"/>
        <v>0</v>
      </c>
      <c r="E73" s="51">
        <f t="shared" si="23"/>
        <v>0</v>
      </c>
      <c r="F73" s="51">
        <f t="shared" si="23"/>
        <v>0</v>
      </c>
      <c r="G73" s="51">
        <f t="shared" si="23"/>
        <v>0</v>
      </c>
      <c r="H73" s="51">
        <f t="shared" si="23"/>
        <v>20</v>
      </c>
      <c r="I73" s="50">
        <f t="shared" si="24"/>
        <v>20</v>
      </c>
      <c r="J73" s="51">
        <v>0</v>
      </c>
      <c r="K73" s="51">
        <v>0</v>
      </c>
      <c r="L73" s="51">
        <v>0</v>
      </c>
      <c r="M73" s="51">
        <v>0</v>
      </c>
      <c r="N73" s="51">
        <v>20</v>
      </c>
      <c r="O73" s="50">
        <v>0</v>
      </c>
      <c r="P73" s="51">
        <v>0</v>
      </c>
      <c r="Q73" s="51">
        <v>0</v>
      </c>
      <c r="R73" s="51">
        <v>0</v>
      </c>
      <c r="S73" s="51">
        <v>0</v>
      </c>
      <c r="T73" s="51">
        <v>0</v>
      </c>
      <c r="U73" s="50">
        <f t="shared" si="26"/>
        <v>0</v>
      </c>
      <c r="V73" s="51">
        <v>0</v>
      </c>
      <c r="W73" s="51">
        <v>0</v>
      </c>
      <c r="X73" s="51">
        <v>0</v>
      </c>
      <c r="Y73" s="51">
        <v>0</v>
      </c>
      <c r="Z73" s="51">
        <v>0</v>
      </c>
      <c r="AA73" s="43"/>
    </row>
    <row r="74" spans="1:27">
      <c r="A74" s="36"/>
      <c r="B74" s="37" t="s">
        <v>36</v>
      </c>
      <c r="C74" s="52">
        <f>SUM(C61:C73)</f>
        <v>2685</v>
      </c>
      <c r="D74" s="52">
        <f t="shared" ref="D74:Z74" si="27">SUM(D61:D73)</f>
        <v>0</v>
      </c>
      <c r="E74" s="52">
        <f t="shared" si="27"/>
        <v>0</v>
      </c>
      <c r="F74" s="52">
        <f t="shared" si="27"/>
        <v>200</v>
      </c>
      <c r="G74" s="52">
        <f t="shared" si="27"/>
        <v>0</v>
      </c>
      <c r="H74" s="52">
        <f t="shared" si="27"/>
        <v>2485</v>
      </c>
      <c r="I74" s="52">
        <f t="shared" si="27"/>
        <v>1285</v>
      </c>
      <c r="J74" s="52">
        <f t="shared" si="27"/>
        <v>0</v>
      </c>
      <c r="K74" s="52">
        <f t="shared" si="27"/>
        <v>0</v>
      </c>
      <c r="L74" s="52">
        <f t="shared" si="27"/>
        <v>0</v>
      </c>
      <c r="M74" s="52">
        <f t="shared" si="27"/>
        <v>0</v>
      </c>
      <c r="N74" s="52">
        <f t="shared" si="27"/>
        <v>1285</v>
      </c>
      <c r="O74" s="52">
        <f t="shared" si="27"/>
        <v>150</v>
      </c>
      <c r="P74" s="52">
        <f t="shared" si="27"/>
        <v>0</v>
      </c>
      <c r="Q74" s="52">
        <f t="shared" si="27"/>
        <v>0</v>
      </c>
      <c r="R74" s="52">
        <f t="shared" si="27"/>
        <v>150</v>
      </c>
      <c r="S74" s="52">
        <f t="shared" si="27"/>
        <v>0</v>
      </c>
      <c r="T74" s="52">
        <f t="shared" si="27"/>
        <v>0</v>
      </c>
      <c r="U74" s="52">
        <f t="shared" si="27"/>
        <v>1250</v>
      </c>
      <c r="V74" s="52">
        <f t="shared" si="27"/>
        <v>0</v>
      </c>
      <c r="W74" s="52">
        <f t="shared" si="27"/>
        <v>0</v>
      </c>
      <c r="X74" s="52">
        <f t="shared" si="27"/>
        <v>50</v>
      </c>
      <c r="Y74" s="52">
        <f t="shared" si="27"/>
        <v>0</v>
      </c>
      <c r="Z74" s="52">
        <f t="shared" si="27"/>
        <v>1200</v>
      </c>
      <c r="AA74" s="66"/>
    </row>
    <row r="75" spans="1:27">
      <c r="A75" s="71" t="s">
        <v>51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3"/>
      <c r="AA75" s="43"/>
    </row>
    <row r="76" spans="1:27" ht="60">
      <c r="A76" s="56">
        <v>1</v>
      </c>
      <c r="B76" s="5" t="s">
        <v>52</v>
      </c>
      <c r="C76" s="50">
        <f t="shared" ref="C76:G95" si="28">I76+O76+U76</f>
        <v>5</v>
      </c>
      <c r="D76" s="51">
        <f>J76+P76+V76</f>
        <v>0</v>
      </c>
      <c r="E76" s="51">
        <f>K76+Q76+W76</f>
        <v>0</v>
      </c>
      <c r="F76" s="51">
        <f>L76+R76+X76</f>
        <v>5</v>
      </c>
      <c r="G76" s="51">
        <f>M76+S76+Y76</f>
        <v>0</v>
      </c>
      <c r="H76" s="51">
        <f>Z76+T76+N76</f>
        <v>0</v>
      </c>
      <c r="I76" s="50">
        <f t="shared" ref="I76:I95" si="29">J76+K76+L76+M76+N76</f>
        <v>5</v>
      </c>
      <c r="J76" s="51">
        <v>0</v>
      </c>
      <c r="K76" s="51">
        <v>0</v>
      </c>
      <c r="L76" s="51">
        <v>5</v>
      </c>
      <c r="M76" s="51">
        <v>0</v>
      </c>
      <c r="N76" s="51">
        <v>0</v>
      </c>
      <c r="O76" s="50">
        <f t="shared" ref="O76:O95" si="30">P76+Q76+R76+S76+T76</f>
        <v>0</v>
      </c>
      <c r="P76" s="51">
        <v>0</v>
      </c>
      <c r="Q76" s="51">
        <v>0</v>
      </c>
      <c r="R76" s="51">
        <v>0</v>
      </c>
      <c r="S76" s="51">
        <v>0</v>
      </c>
      <c r="T76" s="51">
        <v>0</v>
      </c>
      <c r="U76" s="50">
        <f t="shared" ref="U76:U95" si="31">V76+W76+X76+Y76+Z76</f>
        <v>0</v>
      </c>
      <c r="V76" s="51">
        <v>0</v>
      </c>
      <c r="W76" s="51">
        <v>0</v>
      </c>
      <c r="X76" s="51">
        <v>0</v>
      </c>
      <c r="Y76" s="51">
        <v>0</v>
      </c>
      <c r="Z76" s="51">
        <v>0</v>
      </c>
      <c r="AA76" s="43"/>
    </row>
    <row r="77" spans="1:27">
      <c r="A77" s="56">
        <v>2</v>
      </c>
      <c r="B77" s="5" t="s">
        <v>53</v>
      </c>
      <c r="C77" s="50">
        <f t="shared" si="28"/>
        <v>80</v>
      </c>
      <c r="D77" s="51">
        <f t="shared" si="28"/>
        <v>0</v>
      </c>
      <c r="E77" s="51">
        <f t="shared" si="28"/>
        <v>0</v>
      </c>
      <c r="F77" s="51">
        <f t="shared" si="28"/>
        <v>80</v>
      </c>
      <c r="G77" s="51">
        <f t="shared" si="28"/>
        <v>0</v>
      </c>
      <c r="H77" s="51">
        <f t="shared" ref="H77:H95" si="32">Z77+T77+N77</f>
        <v>0</v>
      </c>
      <c r="I77" s="50">
        <f t="shared" si="29"/>
        <v>30</v>
      </c>
      <c r="J77" s="51">
        <v>0</v>
      </c>
      <c r="K77" s="51">
        <v>0</v>
      </c>
      <c r="L77" s="51">
        <v>30</v>
      </c>
      <c r="M77" s="51">
        <v>0</v>
      </c>
      <c r="N77" s="51">
        <v>0</v>
      </c>
      <c r="O77" s="50">
        <f t="shared" si="30"/>
        <v>20</v>
      </c>
      <c r="P77" s="51">
        <v>0</v>
      </c>
      <c r="Q77" s="51">
        <v>0</v>
      </c>
      <c r="R77" s="51">
        <v>20</v>
      </c>
      <c r="S77" s="51">
        <v>0</v>
      </c>
      <c r="T77" s="51">
        <v>0</v>
      </c>
      <c r="U77" s="50">
        <f t="shared" si="31"/>
        <v>30</v>
      </c>
      <c r="V77" s="51">
        <v>0</v>
      </c>
      <c r="W77" s="51">
        <v>0</v>
      </c>
      <c r="X77" s="51">
        <v>30</v>
      </c>
      <c r="Y77" s="51">
        <v>0</v>
      </c>
      <c r="Z77" s="51">
        <v>0</v>
      </c>
      <c r="AA77" s="43"/>
    </row>
    <row r="78" spans="1:27" ht="45">
      <c r="A78" s="56">
        <v>3</v>
      </c>
      <c r="B78" s="5" t="s">
        <v>54</v>
      </c>
      <c r="C78" s="50">
        <f t="shared" si="28"/>
        <v>0</v>
      </c>
      <c r="D78" s="51">
        <f>J78+P78+V78</f>
        <v>0</v>
      </c>
      <c r="E78" s="51">
        <f>K78+Q78+W78</f>
        <v>0</v>
      </c>
      <c r="F78" s="51">
        <f t="shared" si="28"/>
        <v>0</v>
      </c>
      <c r="G78" s="51">
        <f t="shared" si="28"/>
        <v>0</v>
      </c>
      <c r="H78" s="51">
        <f t="shared" si="32"/>
        <v>0</v>
      </c>
      <c r="I78" s="50">
        <f t="shared" si="29"/>
        <v>0</v>
      </c>
      <c r="J78" s="51">
        <v>0</v>
      </c>
      <c r="K78" s="51">
        <v>0</v>
      </c>
      <c r="L78" s="51">
        <v>0</v>
      </c>
      <c r="M78" s="51">
        <v>0</v>
      </c>
      <c r="N78" s="51">
        <v>0</v>
      </c>
      <c r="O78" s="50">
        <f t="shared" si="30"/>
        <v>0</v>
      </c>
      <c r="P78" s="51">
        <v>0</v>
      </c>
      <c r="Q78" s="51">
        <v>0</v>
      </c>
      <c r="R78" s="51">
        <v>0</v>
      </c>
      <c r="S78" s="51">
        <v>0</v>
      </c>
      <c r="T78" s="51">
        <v>0</v>
      </c>
      <c r="U78" s="50">
        <f t="shared" si="31"/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43"/>
    </row>
    <row r="79" spans="1:27" ht="60">
      <c r="A79" s="56">
        <v>4</v>
      </c>
      <c r="B79" s="5" t="s">
        <v>55</v>
      </c>
      <c r="C79" s="50">
        <f t="shared" si="28"/>
        <v>20</v>
      </c>
      <c r="D79" s="51">
        <f t="shared" si="28"/>
        <v>0</v>
      </c>
      <c r="E79" s="51">
        <f t="shared" si="28"/>
        <v>0</v>
      </c>
      <c r="F79" s="51">
        <f t="shared" si="28"/>
        <v>20</v>
      </c>
      <c r="G79" s="51">
        <f t="shared" si="28"/>
        <v>0</v>
      </c>
      <c r="H79" s="51">
        <f t="shared" si="32"/>
        <v>0</v>
      </c>
      <c r="I79" s="50">
        <f t="shared" si="29"/>
        <v>5</v>
      </c>
      <c r="J79" s="51">
        <v>0</v>
      </c>
      <c r="K79" s="51">
        <v>0</v>
      </c>
      <c r="L79" s="51">
        <v>5</v>
      </c>
      <c r="M79" s="51">
        <v>0</v>
      </c>
      <c r="N79" s="51">
        <v>0</v>
      </c>
      <c r="O79" s="50">
        <f t="shared" si="30"/>
        <v>0</v>
      </c>
      <c r="P79" s="51">
        <v>0</v>
      </c>
      <c r="Q79" s="51">
        <v>0</v>
      </c>
      <c r="R79" s="51">
        <v>0</v>
      </c>
      <c r="S79" s="51">
        <v>0</v>
      </c>
      <c r="T79" s="51">
        <v>0</v>
      </c>
      <c r="U79" s="50">
        <f t="shared" si="31"/>
        <v>15</v>
      </c>
      <c r="V79" s="51">
        <v>0</v>
      </c>
      <c r="W79" s="51">
        <v>0</v>
      </c>
      <c r="X79" s="51">
        <v>15</v>
      </c>
      <c r="Y79" s="51">
        <v>0</v>
      </c>
      <c r="Z79" s="51">
        <v>0</v>
      </c>
      <c r="AA79" s="43"/>
    </row>
    <row r="80" spans="1:27" ht="30">
      <c r="A80" s="56">
        <v>5</v>
      </c>
      <c r="B80" s="5" t="s">
        <v>56</v>
      </c>
      <c r="C80" s="50">
        <f t="shared" si="28"/>
        <v>20</v>
      </c>
      <c r="D80" s="51">
        <f t="shared" si="28"/>
        <v>0</v>
      </c>
      <c r="E80" s="51">
        <f t="shared" si="28"/>
        <v>0</v>
      </c>
      <c r="F80" s="51">
        <f t="shared" si="28"/>
        <v>20</v>
      </c>
      <c r="G80" s="51">
        <f t="shared" si="28"/>
        <v>0</v>
      </c>
      <c r="H80" s="51">
        <f t="shared" si="32"/>
        <v>0</v>
      </c>
      <c r="I80" s="50">
        <f t="shared" si="29"/>
        <v>10</v>
      </c>
      <c r="J80" s="51">
        <v>0</v>
      </c>
      <c r="K80" s="51">
        <v>0</v>
      </c>
      <c r="L80" s="51">
        <v>10</v>
      </c>
      <c r="M80" s="51">
        <v>0</v>
      </c>
      <c r="N80" s="51">
        <v>0</v>
      </c>
      <c r="O80" s="50">
        <f t="shared" si="30"/>
        <v>0</v>
      </c>
      <c r="P80" s="51">
        <v>0</v>
      </c>
      <c r="Q80" s="51">
        <v>0</v>
      </c>
      <c r="R80" s="51">
        <v>0</v>
      </c>
      <c r="S80" s="51">
        <v>0</v>
      </c>
      <c r="T80" s="51">
        <v>0</v>
      </c>
      <c r="U80" s="50">
        <f t="shared" si="31"/>
        <v>10</v>
      </c>
      <c r="V80" s="51">
        <v>0</v>
      </c>
      <c r="W80" s="51">
        <v>0</v>
      </c>
      <c r="X80" s="51">
        <v>10</v>
      </c>
      <c r="Y80" s="51">
        <v>0</v>
      </c>
      <c r="Z80" s="51">
        <v>0</v>
      </c>
      <c r="AA80" s="43"/>
    </row>
    <row r="81" spans="1:27" ht="30">
      <c r="A81" s="56">
        <v>6</v>
      </c>
      <c r="B81" s="5" t="s">
        <v>57</v>
      </c>
      <c r="C81" s="50">
        <f t="shared" si="28"/>
        <v>90</v>
      </c>
      <c r="D81" s="51">
        <f t="shared" si="28"/>
        <v>0</v>
      </c>
      <c r="E81" s="51">
        <f t="shared" si="28"/>
        <v>0</v>
      </c>
      <c r="F81" s="51">
        <f t="shared" si="28"/>
        <v>90</v>
      </c>
      <c r="G81" s="51">
        <f t="shared" si="28"/>
        <v>0</v>
      </c>
      <c r="H81" s="51">
        <f t="shared" si="32"/>
        <v>0</v>
      </c>
      <c r="I81" s="50">
        <f t="shared" si="29"/>
        <v>30</v>
      </c>
      <c r="J81" s="51">
        <v>0</v>
      </c>
      <c r="K81" s="51">
        <v>0</v>
      </c>
      <c r="L81" s="51">
        <v>30</v>
      </c>
      <c r="M81" s="51">
        <v>0</v>
      </c>
      <c r="N81" s="51">
        <v>0</v>
      </c>
      <c r="O81" s="50">
        <f t="shared" si="30"/>
        <v>30</v>
      </c>
      <c r="P81" s="51">
        <v>0</v>
      </c>
      <c r="Q81" s="51">
        <v>0</v>
      </c>
      <c r="R81" s="51">
        <v>30</v>
      </c>
      <c r="S81" s="51">
        <v>0</v>
      </c>
      <c r="T81" s="51">
        <v>0</v>
      </c>
      <c r="U81" s="50">
        <f t="shared" si="31"/>
        <v>30</v>
      </c>
      <c r="V81" s="51">
        <v>0</v>
      </c>
      <c r="W81" s="51">
        <v>0</v>
      </c>
      <c r="X81" s="51">
        <v>30</v>
      </c>
      <c r="Y81" s="51">
        <v>0</v>
      </c>
      <c r="Z81" s="51">
        <v>0</v>
      </c>
      <c r="AA81" s="43"/>
    </row>
    <row r="82" spans="1:27" ht="60">
      <c r="A82" s="56">
        <v>7</v>
      </c>
      <c r="B82" s="5" t="s">
        <v>167</v>
      </c>
      <c r="C82" s="50">
        <f t="shared" si="28"/>
        <v>376</v>
      </c>
      <c r="D82" s="51">
        <f t="shared" si="28"/>
        <v>0</v>
      </c>
      <c r="E82" s="51">
        <f t="shared" si="28"/>
        <v>0</v>
      </c>
      <c r="F82" s="51">
        <f t="shared" si="28"/>
        <v>376</v>
      </c>
      <c r="G82" s="51">
        <f t="shared" si="28"/>
        <v>0</v>
      </c>
      <c r="H82" s="51">
        <f t="shared" si="32"/>
        <v>0</v>
      </c>
      <c r="I82" s="50">
        <f t="shared" si="29"/>
        <v>70</v>
      </c>
      <c r="J82" s="51">
        <v>0</v>
      </c>
      <c r="K82" s="51">
        <v>0</v>
      </c>
      <c r="L82" s="51">
        <v>70</v>
      </c>
      <c r="M82" s="51">
        <v>0</v>
      </c>
      <c r="N82" s="51">
        <v>0</v>
      </c>
      <c r="O82" s="50">
        <f t="shared" si="30"/>
        <v>231</v>
      </c>
      <c r="P82" s="51">
        <v>0</v>
      </c>
      <c r="Q82" s="51">
        <v>0</v>
      </c>
      <c r="R82" s="51">
        <v>231</v>
      </c>
      <c r="S82" s="51">
        <v>0</v>
      </c>
      <c r="T82" s="51">
        <v>0</v>
      </c>
      <c r="U82" s="50">
        <f t="shared" si="31"/>
        <v>75</v>
      </c>
      <c r="V82" s="51">
        <v>0</v>
      </c>
      <c r="W82" s="51">
        <v>0</v>
      </c>
      <c r="X82" s="51">
        <v>75</v>
      </c>
      <c r="Y82" s="51">
        <v>0</v>
      </c>
      <c r="Z82" s="51">
        <v>0</v>
      </c>
      <c r="AA82" s="43"/>
    </row>
    <row r="83" spans="1:27" ht="30">
      <c r="A83" s="56">
        <v>8</v>
      </c>
      <c r="B83" s="5" t="s">
        <v>58</v>
      </c>
      <c r="C83" s="50">
        <f t="shared" si="28"/>
        <v>25</v>
      </c>
      <c r="D83" s="51">
        <f t="shared" si="28"/>
        <v>0</v>
      </c>
      <c r="E83" s="51">
        <f t="shared" si="28"/>
        <v>0</v>
      </c>
      <c r="F83" s="51">
        <f t="shared" si="28"/>
        <v>25</v>
      </c>
      <c r="G83" s="51">
        <f t="shared" si="28"/>
        <v>0</v>
      </c>
      <c r="H83" s="51">
        <f t="shared" si="32"/>
        <v>0</v>
      </c>
      <c r="I83" s="50">
        <f t="shared" si="29"/>
        <v>5</v>
      </c>
      <c r="J83" s="51">
        <v>0</v>
      </c>
      <c r="K83" s="51">
        <v>0</v>
      </c>
      <c r="L83" s="51">
        <v>5</v>
      </c>
      <c r="M83" s="51">
        <v>0</v>
      </c>
      <c r="N83" s="51">
        <v>0</v>
      </c>
      <c r="O83" s="50">
        <f t="shared" si="30"/>
        <v>0</v>
      </c>
      <c r="P83" s="51">
        <v>0</v>
      </c>
      <c r="Q83" s="51">
        <v>0</v>
      </c>
      <c r="R83" s="51">
        <v>0</v>
      </c>
      <c r="S83" s="51">
        <v>0</v>
      </c>
      <c r="T83" s="51">
        <v>0</v>
      </c>
      <c r="U83" s="50">
        <f t="shared" si="31"/>
        <v>20</v>
      </c>
      <c r="V83" s="51">
        <v>0</v>
      </c>
      <c r="W83" s="51">
        <v>0</v>
      </c>
      <c r="X83" s="51">
        <v>20</v>
      </c>
      <c r="Y83" s="51">
        <v>0</v>
      </c>
      <c r="Z83" s="51">
        <v>0</v>
      </c>
      <c r="AA83" s="43"/>
    </row>
    <row r="84" spans="1:27" ht="30">
      <c r="A84" s="56">
        <v>9</v>
      </c>
      <c r="B84" s="5" t="s">
        <v>59</v>
      </c>
      <c r="C84" s="50">
        <f t="shared" si="28"/>
        <v>100</v>
      </c>
      <c r="D84" s="51">
        <f t="shared" si="28"/>
        <v>0</v>
      </c>
      <c r="E84" s="51">
        <f t="shared" si="28"/>
        <v>0</v>
      </c>
      <c r="F84" s="51">
        <f t="shared" si="28"/>
        <v>100</v>
      </c>
      <c r="G84" s="51">
        <f t="shared" si="28"/>
        <v>0</v>
      </c>
      <c r="H84" s="51">
        <f t="shared" si="32"/>
        <v>0</v>
      </c>
      <c r="I84" s="50">
        <f t="shared" si="29"/>
        <v>30</v>
      </c>
      <c r="J84" s="51">
        <v>0</v>
      </c>
      <c r="K84" s="51">
        <v>0</v>
      </c>
      <c r="L84" s="51">
        <v>30</v>
      </c>
      <c r="M84" s="51">
        <v>0</v>
      </c>
      <c r="N84" s="51">
        <v>0</v>
      </c>
      <c r="O84" s="50">
        <f t="shared" si="30"/>
        <v>30</v>
      </c>
      <c r="P84" s="51">
        <v>0</v>
      </c>
      <c r="Q84" s="51">
        <v>0</v>
      </c>
      <c r="R84" s="51">
        <v>30</v>
      </c>
      <c r="S84" s="51">
        <v>0</v>
      </c>
      <c r="T84" s="51">
        <v>0</v>
      </c>
      <c r="U84" s="50">
        <f t="shared" si="31"/>
        <v>40</v>
      </c>
      <c r="V84" s="51">
        <v>0</v>
      </c>
      <c r="W84" s="51">
        <v>0</v>
      </c>
      <c r="X84" s="51">
        <v>40</v>
      </c>
      <c r="Y84" s="51">
        <v>0</v>
      </c>
      <c r="Z84" s="51">
        <v>0</v>
      </c>
      <c r="AA84" s="43"/>
    </row>
    <row r="85" spans="1:27" ht="30">
      <c r="A85" s="56">
        <v>10</v>
      </c>
      <c r="B85" s="5" t="s">
        <v>60</v>
      </c>
      <c r="C85" s="50">
        <f t="shared" si="28"/>
        <v>66</v>
      </c>
      <c r="D85" s="51">
        <f t="shared" si="28"/>
        <v>0</v>
      </c>
      <c r="E85" s="51">
        <f t="shared" si="28"/>
        <v>0</v>
      </c>
      <c r="F85" s="51">
        <f t="shared" si="28"/>
        <v>66</v>
      </c>
      <c r="G85" s="51">
        <f t="shared" si="28"/>
        <v>0</v>
      </c>
      <c r="H85" s="51">
        <f t="shared" si="32"/>
        <v>0</v>
      </c>
      <c r="I85" s="50">
        <f t="shared" si="29"/>
        <v>20</v>
      </c>
      <c r="J85" s="51">
        <v>0</v>
      </c>
      <c r="K85" s="51">
        <v>0</v>
      </c>
      <c r="L85" s="51">
        <v>20</v>
      </c>
      <c r="M85" s="51">
        <v>0</v>
      </c>
      <c r="N85" s="51">
        <v>0</v>
      </c>
      <c r="O85" s="50">
        <f t="shared" si="30"/>
        <v>6</v>
      </c>
      <c r="P85" s="51">
        <v>0</v>
      </c>
      <c r="Q85" s="51">
        <v>0</v>
      </c>
      <c r="R85" s="51">
        <v>6</v>
      </c>
      <c r="S85" s="51">
        <v>0</v>
      </c>
      <c r="T85" s="51">
        <v>0</v>
      </c>
      <c r="U85" s="50">
        <f t="shared" si="31"/>
        <v>40</v>
      </c>
      <c r="V85" s="51">
        <v>0</v>
      </c>
      <c r="W85" s="51">
        <v>0</v>
      </c>
      <c r="X85" s="51">
        <v>40</v>
      </c>
      <c r="Y85" s="51">
        <v>0</v>
      </c>
      <c r="Z85" s="51">
        <v>0</v>
      </c>
      <c r="AA85" s="43"/>
    </row>
    <row r="86" spans="1:27" ht="45">
      <c r="A86" s="56">
        <v>11</v>
      </c>
      <c r="B86" s="5" t="s">
        <v>61</v>
      </c>
      <c r="C86" s="50">
        <f t="shared" si="28"/>
        <v>20</v>
      </c>
      <c r="D86" s="51">
        <f t="shared" si="28"/>
        <v>0</v>
      </c>
      <c r="E86" s="51">
        <f t="shared" si="28"/>
        <v>0</v>
      </c>
      <c r="F86" s="51">
        <f t="shared" si="28"/>
        <v>20</v>
      </c>
      <c r="G86" s="51">
        <f t="shared" si="28"/>
        <v>0</v>
      </c>
      <c r="H86" s="51">
        <f t="shared" si="32"/>
        <v>0</v>
      </c>
      <c r="I86" s="50">
        <f t="shared" si="29"/>
        <v>5</v>
      </c>
      <c r="J86" s="51">
        <v>0</v>
      </c>
      <c r="K86" s="51">
        <v>0</v>
      </c>
      <c r="L86" s="51">
        <v>5</v>
      </c>
      <c r="M86" s="51">
        <v>0</v>
      </c>
      <c r="N86" s="51">
        <v>0</v>
      </c>
      <c r="O86" s="50">
        <f t="shared" si="30"/>
        <v>0</v>
      </c>
      <c r="P86" s="51">
        <v>0</v>
      </c>
      <c r="Q86" s="51">
        <v>0</v>
      </c>
      <c r="R86" s="51">
        <v>0</v>
      </c>
      <c r="S86" s="51">
        <v>0</v>
      </c>
      <c r="T86" s="51">
        <v>0</v>
      </c>
      <c r="U86" s="50">
        <f t="shared" si="31"/>
        <v>15</v>
      </c>
      <c r="V86" s="51">
        <v>0</v>
      </c>
      <c r="W86" s="51">
        <v>0</v>
      </c>
      <c r="X86" s="51">
        <v>15</v>
      </c>
      <c r="Y86" s="51">
        <v>0</v>
      </c>
      <c r="Z86" s="51">
        <v>0</v>
      </c>
      <c r="AA86" s="43"/>
    </row>
    <row r="87" spans="1:27" ht="30">
      <c r="A87" s="56">
        <v>12</v>
      </c>
      <c r="B87" s="5" t="s">
        <v>62</v>
      </c>
      <c r="C87" s="50">
        <f t="shared" si="28"/>
        <v>85</v>
      </c>
      <c r="D87" s="51">
        <f t="shared" si="28"/>
        <v>0</v>
      </c>
      <c r="E87" s="51">
        <f t="shared" si="28"/>
        <v>0</v>
      </c>
      <c r="F87" s="51">
        <f t="shared" si="28"/>
        <v>85</v>
      </c>
      <c r="G87" s="51">
        <f t="shared" si="28"/>
        <v>0</v>
      </c>
      <c r="H87" s="51">
        <f t="shared" si="32"/>
        <v>0</v>
      </c>
      <c r="I87" s="50">
        <f t="shared" si="29"/>
        <v>30</v>
      </c>
      <c r="J87" s="51">
        <v>0</v>
      </c>
      <c r="K87" s="51">
        <v>0</v>
      </c>
      <c r="L87" s="51">
        <v>30</v>
      </c>
      <c r="M87" s="51">
        <v>0</v>
      </c>
      <c r="N87" s="51">
        <v>0</v>
      </c>
      <c r="O87" s="50">
        <v>25</v>
      </c>
      <c r="P87" s="51">
        <v>0</v>
      </c>
      <c r="Q87" s="51">
        <v>0</v>
      </c>
      <c r="R87" s="51">
        <v>25</v>
      </c>
      <c r="S87" s="51">
        <v>0</v>
      </c>
      <c r="T87" s="51">
        <v>0</v>
      </c>
      <c r="U87" s="50">
        <f t="shared" si="31"/>
        <v>30</v>
      </c>
      <c r="V87" s="51">
        <v>0</v>
      </c>
      <c r="W87" s="51">
        <v>0</v>
      </c>
      <c r="X87" s="51">
        <v>30</v>
      </c>
      <c r="Y87" s="51">
        <v>0</v>
      </c>
      <c r="Z87" s="51">
        <v>0</v>
      </c>
      <c r="AA87" s="43"/>
    </row>
    <row r="88" spans="1:27" ht="45">
      <c r="A88" s="56">
        <v>13</v>
      </c>
      <c r="B88" s="5" t="s">
        <v>63</v>
      </c>
      <c r="C88" s="50">
        <f t="shared" si="28"/>
        <v>50</v>
      </c>
      <c r="D88" s="51">
        <f t="shared" si="28"/>
        <v>0</v>
      </c>
      <c r="E88" s="51">
        <f t="shared" si="28"/>
        <v>0</v>
      </c>
      <c r="F88" s="51">
        <f t="shared" si="28"/>
        <v>50</v>
      </c>
      <c r="G88" s="51">
        <f t="shared" si="28"/>
        <v>0</v>
      </c>
      <c r="H88" s="51">
        <f t="shared" si="32"/>
        <v>0</v>
      </c>
      <c r="I88" s="50">
        <f t="shared" si="29"/>
        <v>20</v>
      </c>
      <c r="J88" s="51">
        <v>0</v>
      </c>
      <c r="K88" s="51">
        <v>0</v>
      </c>
      <c r="L88" s="51">
        <v>20</v>
      </c>
      <c r="M88" s="51">
        <v>0</v>
      </c>
      <c r="N88" s="51">
        <v>0</v>
      </c>
      <c r="O88" s="50">
        <f t="shared" si="30"/>
        <v>10</v>
      </c>
      <c r="P88" s="51">
        <v>0</v>
      </c>
      <c r="Q88" s="51">
        <v>0</v>
      </c>
      <c r="R88" s="51">
        <v>10</v>
      </c>
      <c r="S88" s="51">
        <v>0</v>
      </c>
      <c r="T88" s="51">
        <v>0</v>
      </c>
      <c r="U88" s="50">
        <f t="shared" si="31"/>
        <v>20</v>
      </c>
      <c r="V88" s="51">
        <v>0</v>
      </c>
      <c r="W88" s="51">
        <v>0</v>
      </c>
      <c r="X88" s="51">
        <v>20</v>
      </c>
      <c r="Y88" s="51">
        <v>0</v>
      </c>
      <c r="Z88" s="51">
        <v>0</v>
      </c>
      <c r="AA88" s="43"/>
    </row>
    <row r="89" spans="1:27">
      <c r="A89" s="56">
        <v>14</v>
      </c>
      <c r="B89" s="5" t="s">
        <v>64</v>
      </c>
      <c r="C89" s="50">
        <f t="shared" si="28"/>
        <v>0</v>
      </c>
      <c r="D89" s="51">
        <f t="shared" si="28"/>
        <v>0</v>
      </c>
      <c r="E89" s="51">
        <f t="shared" si="28"/>
        <v>0</v>
      </c>
      <c r="F89" s="51">
        <f t="shared" si="28"/>
        <v>0</v>
      </c>
      <c r="G89" s="51">
        <f t="shared" si="28"/>
        <v>0</v>
      </c>
      <c r="H89" s="51">
        <f t="shared" si="32"/>
        <v>0</v>
      </c>
      <c r="I89" s="50">
        <f t="shared" si="29"/>
        <v>0</v>
      </c>
      <c r="J89" s="51">
        <v>0</v>
      </c>
      <c r="K89" s="51">
        <v>0</v>
      </c>
      <c r="L89" s="51">
        <v>0</v>
      </c>
      <c r="M89" s="51">
        <v>0</v>
      </c>
      <c r="N89" s="51">
        <v>0</v>
      </c>
      <c r="O89" s="50">
        <f t="shared" si="30"/>
        <v>0</v>
      </c>
      <c r="P89" s="51">
        <v>0</v>
      </c>
      <c r="Q89" s="51">
        <v>0</v>
      </c>
      <c r="R89" s="51">
        <v>0</v>
      </c>
      <c r="S89" s="51">
        <v>0</v>
      </c>
      <c r="T89" s="51">
        <v>0</v>
      </c>
      <c r="U89" s="50">
        <f t="shared" si="31"/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43"/>
    </row>
    <row r="90" spans="1:27" ht="75">
      <c r="A90" s="56">
        <v>15</v>
      </c>
      <c r="B90" s="5" t="s">
        <v>65</v>
      </c>
      <c r="C90" s="50">
        <f t="shared" si="28"/>
        <v>145</v>
      </c>
      <c r="D90" s="51">
        <f t="shared" si="28"/>
        <v>0</v>
      </c>
      <c r="E90" s="51">
        <f t="shared" si="28"/>
        <v>0</v>
      </c>
      <c r="F90" s="51">
        <f t="shared" si="28"/>
        <v>145</v>
      </c>
      <c r="G90" s="51">
        <f t="shared" si="28"/>
        <v>0</v>
      </c>
      <c r="H90" s="51">
        <f t="shared" si="32"/>
        <v>0</v>
      </c>
      <c r="I90" s="50">
        <f t="shared" si="29"/>
        <v>90</v>
      </c>
      <c r="J90" s="51">
        <v>0</v>
      </c>
      <c r="K90" s="51">
        <v>0</v>
      </c>
      <c r="L90" s="51">
        <v>90</v>
      </c>
      <c r="M90" s="51">
        <v>0</v>
      </c>
      <c r="N90" s="51">
        <v>0</v>
      </c>
      <c r="O90" s="50">
        <f t="shared" si="30"/>
        <v>30</v>
      </c>
      <c r="P90" s="51">
        <v>0</v>
      </c>
      <c r="Q90" s="51">
        <v>0</v>
      </c>
      <c r="R90" s="51">
        <v>30</v>
      </c>
      <c r="S90" s="51">
        <v>0</v>
      </c>
      <c r="T90" s="51">
        <v>0</v>
      </c>
      <c r="U90" s="50">
        <f t="shared" si="31"/>
        <v>25</v>
      </c>
      <c r="V90" s="51">
        <v>0</v>
      </c>
      <c r="W90" s="51">
        <v>0</v>
      </c>
      <c r="X90" s="51">
        <v>25</v>
      </c>
      <c r="Y90" s="51">
        <v>0</v>
      </c>
      <c r="Z90" s="51">
        <v>0</v>
      </c>
      <c r="AA90" s="43"/>
    </row>
    <row r="91" spans="1:27" ht="45">
      <c r="A91" s="56">
        <v>16</v>
      </c>
      <c r="B91" s="5" t="s">
        <v>66</v>
      </c>
      <c r="C91" s="50">
        <f t="shared" si="28"/>
        <v>5</v>
      </c>
      <c r="D91" s="51">
        <f t="shared" si="28"/>
        <v>0</v>
      </c>
      <c r="E91" s="51">
        <f t="shared" si="28"/>
        <v>0</v>
      </c>
      <c r="F91" s="51">
        <f t="shared" si="28"/>
        <v>5</v>
      </c>
      <c r="G91" s="51">
        <f t="shared" si="28"/>
        <v>0</v>
      </c>
      <c r="H91" s="51">
        <f t="shared" si="32"/>
        <v>0</v>
      </c>
      <c r="I91" s="50">
        <f t="shared" si="29"/>
        <v>5</v>
      </c>
      <c r="J91" s="51">
        <v>0</v>
      </c>
      <c r="K91" s="51">
        <v>0</v>
      </c>
      <c r="L91" s="51">
        <v>5</v>
      </c>
      <c r="M91" s="51">
        <v>0</v>
      </c>
      <c r="N91" s="51">
        <v>0</v>
      </c>
      <c r="O91" s="50">
        <f t="shared" si="30"/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0">
        <f t="shared" si="31"/>
        <v>0</v>
      </c>
      <c r="V91" s="51">
        <v>0</v>
      </c>
      <c r="W91" s="51">
        <v>0</v>
      </c>
      <c r="X91" s="51">
        <v>0</v>
      </c>
      <c r="Y91" s="51">
        <v>0</v>
      </c>
      <c r="Z91" s="51">
        <v>0</v>
      </c>
      <c r="AA91" s="43"/>
    </row>
    <row r="92" spans="1:27" ht="75">
      <c r="A92" s="56">
        <v>17</v>
      </c>
      <c r="B92" s="5" t="s">
        <v>67</v>
      </c>
      <c r="C92" s="50">
        <f t="shared" si="28"/>
        <v>27.2</v>
      </c>
      <c r="D92" s="51">
        <f t="shared" si="28"/>
        <v>0</v>
      </c>
      <c r="E92" s="51">
        <f t="shared" si="28"/>
        <v>0</v>
      </c>
      <c r="F92" s="51">
        <f t="shared" si="28"/>
        <v>27.2</v>
      </c>
      <c r="G92" s="51">
        <f t="shared" si="28"/>
        <v>0</v>
      </c>
      <c r="H92" s="51">
        <f t="shared" si="32"/>
        <v>0</v>
      </c>
      <c r="I92" s="50">
        <f t="shared" si="29"/>
        <v>10</v>
      </c>
      <c r="J92" s="51">
        <v>0</v>
      </c>
      <c r="K92" s="51">
        <v>0</v>
      </c>
      <c r="L92" s="51">
        <v>10</v>
      </c>
      <c r="M92" s="51">
        <v>0</v>
      </c>
      <c r="N92" s="51">
        <v>0</v>
      </c>
      <c r="O92" s="50">
        <f t="shared" si="30"/>
        <v>2.2000000000000002</v>
      </c>
      <c r="P92" s="51">
        <v>0</v>
      </c>
      <c r="Q92" s="51">
        <v>0</v>
      </c>
      <c r="R92" s="51">
        <v>2.2000000000000002</v>
      </c>
      <c r="S92" s="51">
        <v>0</v>
      </c>
      <c r="T92" s="51">
        <v>0</v>
      </c>
      <c r="U92" s="50">
        <f t="shared" si="31"/>
        <v>15</v>
      </c>
      <c r="V92" s="51">
        <v>0</v>
      </c>
      <c r="W92" s="51">
        <v>0</v>
      </c>
      <c r="X92" s="51">
        <v>15</v>
      </c>
      <c r="Y92" s="51">
        <v>0</v>
      </c>
      <c r="Z92" s="51">
        <v>0</v>
      </c>
      <c r="AA92" s="43"/>
    </row>
    <row r="93" spans="1:27" ht="30">
      <c r="A93" s="56">
        <v>18</v>
      </c>
      <c r="B93" s="5" t="s">
        <v>68</v>
      </c>
      <c r="C93" s="50">
        <f t="shared" si="28"/>
        <v>5</v>
      </c>
      <c r="D93" s="51">
        <f t="shared" si="28"/>
        <v>0</v>
      </c>
      <c r="E93" s="51">
        <f t="shared" si="28"/>
        <v>0</v>
      </c>
      <c r="F93" s="51">
        <f t="shared" si="28"/>
        <v>5</v>
      </c>
      <c r="G93" s="51">
        <f t="shared" si="28"/>
        <v>0</v>
      </c>
      <c r="H93" s="51">
        <f t="shared" si="32"/>
        <v>0</v>
      </c>
      <c r="I93" s="50">
        <f t="shared" si="29"/>
        <v>5</v>
      </c>
      <c r="J93" s="51">
        <v>0</v>
      </c>
      <c r="K93" s="51">
        <v>0</v>
      </c>
      <c r="L93" s="51">
        <v>5</v>
      </c>
      <c r="M93" s="51">
        <v>0</v>
      </c>
      <c r="N93" s="51">
        <v>0</v>
      </c>
      <c r="O93" s="50">
        <f t="shared" si="30"/>
        <v>0</v>
      </c>
      <c r="P93" s="51">
        <v>0</v>
      </c>
      <c r="Q93" s="51">
        <v>0</v>
      </c>
      <c r="R93" s="51">
        <v>0</v>
      </c>
      <c r="S93" s="51">
        <v>0</v>
      </c>
      <c r="T93" s="51">
        <v>0</v>
      </c>
      <c r="U93" s="50">
        <f t="shared" si="31"/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43"/>
    </row>
    <row r="94" spans="1:27" ht="30">
      <c r="A94" s="56">
        <v>19</v>
      </c>
      <c r="B94" s="5" t="s">
        <v>149</v>
      </c>
      <c r="C94" s="50">
        <f t="shared" si="28"/>
        <v>30</v>
      </c>
      <c r="D94" s="51">
        <f t="shared" si="28"/>
        <v>0</v>
      </c>
      <c r="E94" s="51">
        <f t="shared" si="28"/>
        <v>0</v>
      </c>
      <c r="F94" s="51">
        <f t="shared" si="28"/>
        <v>30</v>
      </c>
      <c r="G94" s="51">
        <f t="shared" si="28"/>
        <v>0</v>
      </c>
      <c r="H94" s="51">
        <f t="shared" si="32"/>
        <v>0</v>
      </c>
      <c r="I94" s="50">
        <f t="shared" si="29"/>
        <v>15</v>
      </c>
      <c r="J94" s="51">
        <v>0</v>
      </c>
      <c r="K94" s="51">
        <v>0</v>
      </c>
      <c r="L94" s="51">
        <v>15</v>
      </c>
      <c r="M94" s="51">
        <v>0</v>
      </c>
      <c r="N94" s="51">
        <v>0</v>
      </c>
      <c r="O94" s="50">
        <f t="shared" si="30"/>
        <v>0</v>
      </c>
      <c r="P94" s="51">
        <v>0</v>
      </c>
      <c r="Q94" s="51">
        <v>0</v>
      </c>
      <c r="R94" s="51">
        <v>0</v>
      </c>
      <c r="S94" s="51">
        <v>0</v>
      </c>
      <c r="T94" s="51">
        <v>0</v>
      </c>
      <c r="U94" s="50">
        <f t="shared" si="31"/>
        <v>15</v>
      </c>
      <c r="V94" s="51">
        <v>0</v>
      </c>
      <c r="W94" s="51">
        <v>0</v>
      </c>
      <c r="X94" s="51">
        <v>15</v>
      </c>
      <c r="Y94" s="51">
        <v>0</v>
      </c>
      <c r="Z94" s="51">
        <v>0</v>
      </c>
      <c r="AA94" s="43"/>
    </row>
    <row r="95" spans="1:27" ht="45">
      <c r="A95" s="56">
        <v>20</v>
      </c>
      <c r="B95" s="5" t="s">
        <v>148</v>
      </c>
      <c r="C95" s="50">
        <f t="shared" si="28"/>
        <v>50.8</v>
      </c>
      <c r="D95" s="51">
        <f t="shared" si="28"/>
        <v>0</v>
      </c>
      <c r="E95" s="51">
        <f t="shared" si="28"/>
        <v>0</v>
      </c>
      <c r="F95" s="51">
        <f t="shared" si="28"/>
        <v>50.8</v>
      </c>
      <c r="G95" s="51">
        <f t="shared" si="28"/>
        <v>0</v>
      </c>
      <c r="H95" s="51">
        <f t="shared" si="32"/>
        <v>0</v>
      </c>
      <c r="I95" s="50">
        <f t="shared" si="29"/>
        <v>15</v>
      </c>
      <c r="J95" s="51">
        <v>0</v>
      </c>
      <c r="K95" s="51">
        <v>0</v>
      </c>
      <c r="L95" s="51">
        <v>15</v>
      </c>
      <c r="M95" s="51">
        <v>0</v>
      </c>
      <c r="N95" s="51">
        <v>0</v>
      </c>
      <c r="O95" s="50">
        <f t="shared" si="30"/>
        <v>15.8</v>
      </c>
      <c r="P95" s="51">
        <v>0</v>
      </c>
      <c r="Q95" s="51">
        <v>0</v>
      </c>
      <c r="R95" s="51">
        <v>15.8</v>
      </c>
      <c r="S95" s="51">
        <v>0</v>
      </c>
      <c r="T95" s="51">
        <v>0</v>
      </c>
      <c r="U95" s="50">
        <f t="shared" si="31"/>
        <v>20</v>
      </c>
      <c r="V95" s="51">
        <v>0</v>
      </c>
      <c r="W95" s="51">
        <v>0</v>
      </c>
      <c r="X95" s="51">
        <v>20</v>
      </c>
      <c r="Y95" s="51">
        <v>0</v>
      </c>
      <c r="Z95" s="51">
        <v>0</v>
      </c>
      <c r="AA95" s="43"/>
    </row>
    <row r="96" spans="1:27">
      <c r="A96" s="57"/>
      <c r="B96" s="37" t="s">
        <v>36</v>
      </c>
      <c r="C96" s="52">
        <f>SUM(C76:C95)</f>
        <v>1200</v>
      </c>
      <c r="D96" s="52">
        <f t="shared" ref="D96:Z96" si="33">SUM(D76:D95)</f>
        <v>0</v>
      </c>
      <c r="E96" s="52">
        <f t="shared" si="33"/>
        <v>0</v>
      </c>
      <c r="F96" s="52">
        <f t="shared" si="33"/>
        <v>1200</v>
      </c>
      <c r="G96" s="52">
        <f t="shared" si="33"/>
        <v>0</v>
      </c>
      <c r="H96" s="52">
        <f t="shared" si="33"/>
        <v>0</v>
      </c>
      <c r="I96" s="52">
        <f t="shared" si="33"/>
        <v>400</v>
      </c>
      <c r="J96" s="52">
        <f t="shared" si="33"/>
        <v>0</v>
      </c>
      <c r="K96" s="52">
        <f t="shared" si="33"/>
        <v>0</v>
      </c>
      <c r="L96" s="52">
        <f t="shared" si="33"/>
        <v>400</v>
      </c>
      <c r="M96" s="52">
        <f t="shared" si="33"/>
        <v>0</v>
      </c>
      <c r="N96" s="52">
        <f t="shared" si="33"/>
        <v>0</v>
      </c>
      <c r="O96" s="52">
        <f t="shared" si="33"/>
        <v>400</v>
      </c>
      <c r="P96" s="52">
        <f t="shared" si="33"/>
        <v>0</v>
      </c>
      <c r="Q96" s="52">
        <f t="shared" si="33"/>
        <v>0</v>
      </c>
      <c r="R96" s="52">
        <f t="shared" si="33"/>
        <v>400</v>
      </c>
      <c r="S96" s="52">
        <f t="shared" si="33"/>
        <v>0</v>
      </c>
      <c r="T96" s="52">
        <f t="shared" si="33"/>
        <v>0</v>
      </c>
      <c r="U96" s="52">
        <f t="shared" si="33"/>
        <v>400</v>
      </c>
      <c r="V96" s="52">
        <f t="shared" si="33"/>
        <v>0</v>
      </c>
      <c r="W96" s="52">
        <f t="shared" si="33"/>
        <v>0</v>
      </c>
      <c r="X96" s="52">
        <f t="shared" si="33"/>
        <v>400</v>
      </c>
      <c r="Y96" s="52">
        <f t="shared" si="33"/>
        <v>0</v>
      </c>
      <c r="Z96" s="52">
        <f t="shared" si="33"/>
        <v>0</v>
      </c>
      <c r="AA96" s="66"/>
    </row>
    <row r="97" spans="1:27">
      <c r="A97" s="71" t="s">
        <v>69</v>
      </c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3"/>
      <c r="AA97" s="43"/>
    </row>
    <row r="98" spans="1:27" ht="60">
      <c r="A98" s="56">
        <v>1</v>
      </c>
      <c r="B98" s="5" t="s">
        <v>155</v>
      </c>
      <c r="C98" s="50">
        <f t="shared" ref="C98:C104" si="34">I98+O98+U98</f>
        <v>142</v>
      </c>
      <c r="D98" s="51">
        <f t="shared" ref="D98" si="35">J98+P98+V98</f>
        <v>0</v>
      </c>
      <c r="E98" s="51">
        <f t="shared" ref="E98" si="36">K98+Q98+W98</f>
        <v>0</v>
      </c>
      <c r="F98" s="51">
        <f t="shared" ref="F98" si="37">L98+R98+X98</f>
        <v>142</v>
      </c>
      <c r="G98" s="51">
        <f t="shared" ref="G98" si="38">M98+S98+Y98</f>
        <v>0</v>
      </c>
      <c r="H98" s="51">
        <f t="shared" ref="H98" si="39">Z98+T98+N98</f>
        <v>0</v>
      </c>
      <c r="I98" s="50">
        <f t="shared" ref="I98:I104" si="40">J98+K98+L98+M98+N98</f>
        <v>26</v>
      </c>
      <c r="J98" s="51">
        <v>0</v>
      </c>
      <c r="K98" s="51">
        <v>0</v>
      </c>
      <c r="L98" s="51">
        <v>26</v>
      </c>
      <c r="M98" s="51">
        <v>0</v>
      </c>
      <c r="N98" s="51">
        <v>0</v>
      </c>
      <c r="O98" s="50">
        <v>36</v>
      </c>
      <c r="P98" s="51">
        <v>0</v>
      </c>
      <c r="Q98" s="51">
        <v>0</v>
      </c>
      <c r="R98" s="51">
        <v>36</v>
      </c>
      <c r="S98" s="51">
        <v>0</v>
      </c>
      <c r="T98" s="51">
        <v>0</v>
      </c>
      <c r="U98" s="50">
        <f>V98+W98+X98+Y98+Z98</f>
        <v>80</v>
      </c>
      <c r="V98" s="51">
        <v>0</v>
      </c>
      <c r="W98" s="51">
        <v>0</v>
      </c>
      <c r="X98" s="51">
        <v>80</v>
      </c>
      <c r="Y98" s="51">
        <v>0</v>
      </c>
      <c r="Z98" s="51">
        <v>0</v>
      </c>
      <c r="AA98" s="43"/>
    </row>
    <row r="99" spans="1:27" ht="30">
      <c r="A99" s="56">
        <v>2</v>
      </c>
      <c r="B99" s="5" t="s">
        <v>70</v>
      </c>
      <c r="C99" s="50">
        <f t="shared" si="34"/>
        <v>895.5</v>
      </c>
      <c r="D99" s="51">
        <f t="shared" ref="D99:D104" si="41">J99+P99+V99</f>
        <v>0</v>
      </c>
      <c r="E99" s="51">
        <f t="shared" ref="E99:E104" si="42">K99+Q99+W99</f>
        <v>0</v>
      </c>
      <c r="F99" s="51">
        <f t="shared" ref="F99:F104" si="43">L99+R99+X99</f>
        <v>895.5</v>
      </c>
      <c r="G99" s="51">
        <f t="shared" ref="G99:G104" si="44">M99+S99+Y99</f>
        <v>0</v>
      </c>
      <c r="H99" s="51">
        <f t="shared" ref="H99:H104" si="45">Z99+T99+N99</f>
        <v>0</v>
      </c>
      <c r="I99" s="50">
        <f t="shared" si="40"/>
        <v>229.5</v>
      </c>
      <c r="J99" s="51">
        <v>0</v>
      </c>
      <c r="K99" s="51">
        <v>0</v>
      </c>
      <c r="L99" s="51">
        <v>229.5</v>
      </c>
      <c r="M99" s="51">
        <v>0</v>
      </c>
      <c r="N99" s="51">
        <v>0</v>
      </c>
      <c r="O99" s="50">
        <v>386</v>
      </c>
      <c r="P99" s="51">
        <v>0</v>
      </c>
      <c r="Q99" s="51">
        <v>0</v>
      </c>
      <c r="R99" s="51">
        <v>386</v>
      </c>
      <c r="S99" s="51">
        <v>0</v>
      </c>
      <c r="T99" s="51">
        <v>0</v>
      </c>
      <c r="U99" s="50">
        <f t="shared" ref="U99:U104" si="46">V99+W99+X99+Y99+Z99</f>
        <v>280</v>
      </c>
      <c r="V99" s="51">
        <v>0</v>
      </c>
      <c r="W99" s="51">
        <v>0</v>
      </c>
      <c r="X99" s="51">
        <v>280</v>
      </c>
      <c r="Y99" s="51">
        <v>0</v>
      </c>
      <c r="Z99" s="51">
        <v>0</v>
      </c>
      <c r="AA99" s="43"/>
    </row>
    <row r="100" spans="1:27" ht="30">
      <c r="A100" s="56">
        <v>3</v>
      </c>
      <c r="B100" s="5" t="s">
        <v>71</v>
      </c>
      <c r="C100" s="50">
        <f t="shared" si="34"/>
        <v>30</v>
      </c>
      <c r="D100" s="51">
        <f t="shared" si="41"/>
        <v>0</v>
      </c>
      <c r="E100" s="51">
        <f t="shared" si="42"/>
        <v>0</v>
      </c>
      <c r="F100" s="51">
        <f t="shared" si="43"/>
        <v>30</v>
      </c>
      <c r="G100" s="51">
        <f t="shared" si="44"/>
        <v>0</v>
      </c>
      <c r="H100" s="51">
        <f t="shared" si="45"/>
        <v>0</v>
      </c>
      <c r="I100" s="50">
        <f t="shared" si="40"/>
        <v>0</v>
      </c>
      <c r="J100" s="51">
        <v>0</v>
      </c>
      <c r="K100" s="51">
        <v>0</v>
      </c>
      <c r="L100" s="51">
        <v>0</v>
      </c>
      <c r="M100" s="51">
        <v>0</v>
      </c>
      <c r="N100" s="51">
        <v>0</v>
      </c>
      <c r="O100" s="50">
        <v>0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0">
        <f t="shared" si="46"/>
        <v>30</v>
      </c>
      <c r="V100" s="51">
        <v>0</v>
      </c>
      <c r="W100" s="51">
        <v>0</v>
      </c>
      <c r="X100" s="51">
        <v>30</v>
      </c>
      <c r="Y100" s="51">
        <v>0</v>
      </c>
      <c r="Z100" s="51">
        <v>0</v>
      </c>
      <c r="AA100" s="43"/>
    </row>
    <row r="101" spans="1:27" ht="75">
      <c r="A101" s="56">
        <v>4</v>
      </c>
      <c r="B101" s="5" t="s">
        <v>72</v>
      </c>
      <c r="C101" s="50">
        <f t="shared" si="34"/>
        <v>20</v>
      </c>
      <c r="D101" s="51">
        <f t="shared" si="41"/>
        <v>0</v>
      </c>
      <c r="E101" s="51">
        <f t="shared" si="42"/>
        <v>0</v>
      </c>
      <c r="F101" s="51">
        <f t="shared" si="43"/>
        <v>20</v>
      </c>
      <c r="G101" s="51">
        <f t="shared" si="44"/>
        <v>0</v>
      </c>
      <c r="H101" s="51">
        <f t="shared" si="45"/>
        <v>0</v>
      </c>
      <c r="I101" s="50">
        <f t="shared" si="40"/>
        <v>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0">
        <v>0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0">
        <f t="shared" si="46"/>
        <v>20</v>
      </c>
      <c r="V101" s="51">
        <v>0</v>
      </c>
      <c r="W101" s="51">
        <v>0</v>
      </c>
      <c r="X101" s="51">
        <v>20</v>
      </c>
      <c r="Y101" s="51">
        <v>0</v>
      </c>
      <c r="Z101" s="51">
        <v>0</v>
      </c>
      <c r="AA101" s="43"/>
    </row>
    <row r="102" spans="1:27" ht="30">
      <c r="A102" s="56">
        <v>5</v>
      </c>
      <c r="B102" s="5" t="s">
        <v>73</v>
      </c>
      <c r="C102" s="50">
        <f t="shared" si="34"/>
        <v>50</v>
      </c>
      <c r="D102" s="51">
        <f t="shared" si="41"/>
        <v>0</v>
      </c>
      <c r="E102" s="51">
        <f t="shared" si="42"/>
        <v>0</v>
      </c>
      <c r="F102" s="51">
        <f t="shared" si="43"/>
        <v>35</v>
      </c>
      <c r="G102" s="51">
        <f t="shared" si="44"/>
        <v>0</v>
      </c>
      <c r="H102" s="51">
        <f t="shared" si="45"/>
        <v>15</v>
      </c>
      <c r="I102" s="50">
        <f t="shared" si="40"/>
        <v>30</v>
      </c>
      <c r="J102" s="51">
        <v>0</v>
      </c>
      <c r="K102" s="51">
        <v>0</v>
      </c>
      <c r="L102" s="51">
        <v>15</v>
      </c>
      <c r="M102" s="51">
        <v>0</v>
      </c>
      <c r="N102" s="51">
        <v>15</v>
      </c>
      <c r="O102" s="50">
        <v>0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0">
        <f t="shared" si="46"/>
        <v>20</v>
      </c>
      <c r="V102" s="51">
        <v>0</v>
      </c>
      <c r="W102" s="51">
        <v>0</v>
      </c>
      <c r="X102" s="51">
        <v>20</v>
      </c>
      <c r="Y102" s="51">
        <v>0</v>
      </c>
      <c r="Z102" s="51">
        <v>0</v>
      </c>
      <c r="AA102" s="43"/>
    </row>
    <row r="103" spans="1:27" ht="30">
      <c r="A103" s="56">
        <v>6</v>
      </c>
      <c r="B103" s="5" t="s">
        <v>74</v>
      </c>
      <c r="C103" s="50">
        <f t="shared" si="34"/>
        <v>26</v>
      </c>
      <c r="D103" s="51">
        <f t="shared" si="41"/>
        <v>0</v>
      </c>
      <c r="E103" s="51">
        <f t="shared" si="42"/>
        <v>0</v>
      </c>
      <c r="F103" s="51">
        <f t="shared" si="43"/>
        <v>26</v>
      </c>
      <c r="G103" s="51">
        <f t="shared" si="44"/>
        <v>0</v>
      </c>
      <c r="H103" s="51">
        <f t="shared" si="45"/>
        <v>0</v>
      </c>
      <c r="I103" s="50">
        <f t="shared" si="40"/>
        <v>6</v>
      </c>
      <c r="J103" s="51">
        <v>0</v>
      </c>
      <c r="K103" s="51">
        <v>0</v>
      </c>
      <c r="L103" s="51">
        <v>6</v>
      </c>
      <c r="M103" s="51">
        <v>0</v>
      </c>
      <c r="N103" s="51">
        <v>0</v>
      </c>
      <c r="O103" s="50">
        <v>0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0">
        <f t="shared" si="46"/>
        <v>20</v>
      </c>
      <c r="V103" s="51">
        <v>0</v>
      </c>
      <c r="W103" s="51">
        <v>0</v>
      </c>
      <c r="X103" s="51">
        <v>20</v>
      </c>
      <c r="Y103" s="51">
        <v>0</v>
      </c>
      <c r="Z103" s="51">
        <v>0</v>
      </c>
      <c r="AA103" s="43"/>
    </row>
    <row r="104" spans="1:27">
      <c r="A104" s="56">
        <v>7</v>
      </c>
      <c r="B104" s="5" t="s">
        <v>75</v>
      </c>
      <c r="C104" s="50">
        <f t="shared" si="34"/>
        <v>245.5</v>
      </c>
      <c r="D104" s="51">
        <f t="shared" si="41"/>
        <v>0</v>
      </c>
      <c r="E104" s="51">
        <f t="shared" si="42"/>
        <v>0</v>
      </c>
      <c r="F104" s="51">
        <f t="shared" si="43"/>
        <v>195.5</v>
      </c>
      <c r="G104" s="51">
        <f t="shared" si="44"/>
        <v>0</v>
      </c>
      <c r="H104" s="51">
        <f t="shared" si="45"/>
        <v>50</v>
      </c>
      <c r="I104" s="50">
        <f t="shared" si="40"/>
        <v>195.5</v>
      </c>
      <c r="J104" s="51">
        <v>0</v>
      </c>
      <c r="K104" s="51">
        <v>0</v>
      </c>
      <c r="L104" s="51">
        <v>145.5</v>
      </c>
      <c r="M104" s="51">
        <v>0</v>
      </c>
      <c r="N104" s="51">
        <v>50</v>
      </c>
      <c r="O104" s="50">
        <v>0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0">
        <f t="shared" si="46"/>
        <v>50</v>
      </c>
      <c r="V104" s="51">
        <v>0</v>
      </c>
      <c r="W104" s="51">
        <v>0</v>
      </c>
      <c r="X104" s="51">
        <v>50</v>
      </c>
      <c r="Y104" s="51">
        <v>0</v>
      </c>
      <c r="Z104" s="51">
        <v>0</v>
      </c>
      <c r="AA104" s="43"/>
    </row>
    <row r="105" spans="1:27">
      <c r="A105" s="39"/>
      <c r="B105" s="39" t="s">
        <v>36</v>
      </c>
      <c r="C105" s="53">
        <f>SUM(C98:C104)</f>
        <v>1409</v>
      </c>
      <c r="D105" s="53">
        <f t="shared" ref="D105:Z105" si="47">SUM(D98:D104)</f>
        <v>0</v>
      </c>
      <c r="E105" s="53">
        <f t="shared" si="47"/>
        <v>0</v>
      </c>
      <c r="F105" s="53">
        <f t="shared" si="47"/>
        <v>1344</v>
      </c>
      <c r="G105" s="53">
        <f t="shared" si="47"/>
        <v>0</v>
      </c>
      <c r="H105" s="53">
        <f t="shared" si="47"/>
        <v>65</v>
      </c>
      <c r="I105" s="53">
        <f t="shared" si="47"/>
        <v>487</v>
      </c>
      <c r="J105" s="53">
        <f t="shared" si="47"/>
        <v>0</v>
      </c>
      <c r="K105" s="53">
        <f t="shared" si="47"/>
        <v>0</v>
      </c>
      <c r="L105" s="53">
        <f t="shared" si="47"/>
        <v>422</v>
      </c>
      <c r="M105" s="53">
        <f t="shared" si="47"/>
        <v>0</v>
      </c>
      <c r="N105" s="53">
        <f t="shared" si="47"/>
        <v>65</v>
      </c>
      <c r="O105" s="53">
        <f t="shared" si="47"/>
        <v>422</v>
      </c>
      <c r="P105" s="53">
        <f t="shared" si="47"/>
        <v>0</v>
      </c>
      <c r="Q105" s="53">
        <f t="shared" si="47"/>
        <v>0</v>
      </c>
      <c r="R105" s="53">
        <f t="shared" si="47"/>
        <v>422</v>
      </c>
      <c r="S105" s="53">
        <f t="shared" si="47"/>
        <v>0</v>
      </c>
      <c r="T105" s="53">
        <f t="shared" si="47"/>
        <v>0</v>
      </c>
      <c r="U105" s="53">
        <f t="shared" si="47"/>
        <v>500</v>
      </c>
      <c r="V105" s="53">
        <f t="shared" si="47"/>
        <v>0</v>
      </c>
      <c r="W105" s="53">
        <f t="shared" si="47"/>
        <v>0</v>
      </c>
      <c r="X105" s="53">
        <f t="shared" si="47"/>
        <v>500</v>
      </c>
      <c r="Y105" s="53">
        <f t="shared" si="47"/>
        <v>0</v>
      </c>
      <c r="Z105" s="53">
        <f t="shared" si="47"/>
        <v>0</v>
      </c>
      <c r="AA105" s="66"/>
    </row>
    <row r="106" spans="1:27">
      <c r="A106" s="83" t="s">
        <v>89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43"/>
    </row>
    <row r="107" spans="1:27" ht="60">
      <c r="A107" s="15">
        <v>1</v>
      </c>
      <c r="B107" s="16" t="s">
        <v>90</v>
      </c>
      <c r="C107" s="17">
        <f>I107+O107+U107</f>
        <v>0</v>
      </c>
      <c r="D107" s="51">
        <f t="shared" ref="D107" si="48">J107+P107+V107</f>
        <v>0</v>
      </c>
      <c r="E107" s="51">
        <f t="shared" ref="E107" si="49">K107+Q107+W107</f>
        <v>0</v>
      </c>
      <c r="F107" s="51">
        <f t="shared" ref="F107" si="50">L107+R107+X107</f>
        <v>0</v>
      </c>
      <c r="G107" s="51">
        <f t="shared" ref="G107" si="51">M107+S107+Y107</f>
        <v>0</v>
      </c>
      <c r="H107" s="51">
        <f t="shared" ref="H107" si="52">Z107+T107+N107</f>
        <v>0</v>
      </c>
      <c r="I107" s="19">
        <f>J107+K107+L107+M107+N107</f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9">
        <f>P107+Q107+R107+S107+T107</f>
        <v>0</v>
      </c>
      <c r="P107" s="18">
        <v>0</v>
      </c>
      <c r="Q107" s="18">
        <v>0</v>
      </c>
      <c r="R107" s="61">
        <v>0</v>
      </c>
      <c r="S107" s="18">
        <v>0</v>
      </c>
      <c r="T107" s="18">
        <v>0</v>
      </c>
      <c r="U107" s="19">
        <f>V107+W107+X107+Y107+Z107</f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43"/>
    </row>
    <row r="108" spans="1:27" ht="45">
      <c r="A108" s="15">
        <v>2</v>
      </c>
      <c r="B108" s="16" t="s">
        <v>91</v>
      </c>
      <c r="C108" s="17">
        <f t="shared" ref="C108:C124" si="53">I108+O108+U108</f>
        <v>0</v>
      </c>
      <c r="D108" s="51">
        <f t="shared" ref="D108:D124" si="54">J108+P108+V108</f>
        <v>0</v>
      </c>
      <c r="E108" s="51">
        <f t="shared" ref="E108:E124" si="55">K108+Q108+W108</f>
        <v>0</v>
      </c>
      <c r="F108" s="51">
        <f t="shared" ref="F108:F124" si="56">L108+R108+X108</f>
        <v>0</v>
      </c>
      <c r="G108" s="51">
        <f t="shared" ref="G108:G124" si="57">M108+S108+Y108</f>
        <v>0</v>
      </c>
      <c r="H108" s="51">
        <f t="shared" ref="H108:H124" si="58">Z108+T108+N108</f>
        <v>0</v>
      </c>
      <c r="I108" s="19">
        <f t="shared" ref="I108:I124" si="59">J108+K108+L108+M108+N108</f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9">
        <f t="shared" ref="O108:O124" si="60">P108+Q108+R108+S108+T108</f>
        <v>0</v>
      </c>
      <c r="P108" s="18">
        <v>0</v>
      </c>
      <c r="Q108" s="18">
        <v>0</v>
      </c>
      <c r="R108" s="61">
        <v>0</v>
      </c>
      <c r="S108" s="18">
        <v>0</v>
      </c>
      <c r="T108" s="18">
        <v>0</v>
      </c>
      <c r="U108" s="19">
        <f t="shared" ref="U108:U124" si="61">V108+W108+X108+Y108+Z108</f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43"/>
    </row>
    <row r="109" spans="1:27" ht="60">
      <c r="A109" s="15">
        <v>3</v>
      </c>
      <c r="B109" s="16" t="s">
        <v>92</v>
      </c>
      <c r="C109" s="17">
        <f t="shared" si="53"/>
        <v>0</v>
      </c>
      <c r="D109" s="51">
        <f t="shared" si="54"/>
        <v>0</v>
      </c>
      <c r="E109" s="51">
        <f t="shared" si="55"/>
        <v>0</v>
      </c>
      <c r="F109" s="51">
        <f t="shared" si="56"/>
        <v>0</v>
      </c>
      <c r="G109" s="51">
        <f t="shared" si="57"/>
        <v>0</v>
      </c>
      <c r="H109" s="51">
        <f t="shared" si="58"/>
        <v>0</v>
      </c>
      <c r="I109" s="19">
        <f t="shared" si="59"/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9">
        <f t="shared" si="60"/>
        <v>0</v>
      </c>
      <c r="P109" s="18">
        <v>0</v>
      </c>
      <c r="Q109" s="18">
        <v>0</v>
      </c>
      <c r="R109" s="61">
        <v>0</v>
      </c>
      <c r="S109" s="18">
        <v>0</v>
      </c>
      <c r="T109" s="18">
        <v>0</v>
      </c>
      <c r="U109" s="19">
        <f t="shared" si="61"/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43"/>
    </row>
    <row r="110" spans="1:27" ht="45">
      <c r="A110" s="15">
        <v>4</v>
      </c>
      <c r="B110" s="16" t="s">
        <v>93</v>
      </c>
      <c r="C110" s="17">
        <f t="shared" si="53"/>
        <v>40</v>
      </c>
      <c r="D110" s="51">
        <f t="shared" si="54"/>
        <v>0</v>
      </c>
      <c r="E110" s="51">
        <f t="shared" si="55"/>
        <v>0</v>
      </c>
      <c r="F110" s="51">
        <f t="shared" si="56"/>
        <v>40</v>
      </c>
      <c r="G110" s="51">
        <f t="shared" si="57"/>
        <v>0</v>
      </c>
      <c r="H110" s="51">
        <f t="shared" si="58"/>
        <v>0</v>
      </c>
      <c r="I110" s="19">
        <f t="shared" si="59"/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9">
        <f t="shared" si="60"/>
        <v>0</v>
      </c>
      <c r="P110" s="18">
        <v>0</v>
      </c>
      <c r="Q110" s="18">
        <v>0</v>
      </c>
      <c r="R110" s="61">
        <v>0</v>
      </c>
      <c r="S110" s="18">
        <v>0</v>
      </c>
      <c r="T110" s="18">
        <v>0</v>
      </c>
      <c r="U110" s="19">
        <f t="shared" si="61"/>
        <v>40</v>
      </c>
      <c r="V110" s="18">
        <v>0</v>
      </c>
      <c r="W110" s="18">
        <v>0</v>
      </c>
      <c r="X110" s="18">
        <v>40</v>
      </c>
      <c r="Y110" s="18">
        <v>0</v>
      </c>
      <c r="Z110" s="18">
        <v>0</v>
      </c>
      <c r="AA110" s="43"/>
    </row>
    <row r="111" spans="1:27" ht="60">
      <c r="A111" s="15">
        <v>5</v>
      </c>
      <c r="B111" s="16" t="s">
        <v>178</v>
      </c>
      <c r="C111" s="17">
        <f t="shared" si="53"/>
        <v>20</v>
      </c>
      <c r="D111" s="51">
        <f t="shared" si="54"/>
        <v>0</v>
      </c>
      <c r="E111" s="51">
        <f t="shared" si="55"/>
        <v>0</v>
      </c>
      <c r="F111" s="51">
        <f t="shared" si="56"/>
        <v>20</v>
      </c>
      <c r="G111" s="51">
        <f t="shared" si="57"/>
        <v>0</v>
      </c>
      <c r="H111" s="51">
        <f t="shared" si="58"/>
        <v>0</v>
      </c>
      <c r="I111" s="19">
        <f t="shared" si="59"/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9">
        <f t="shared" si="60"/>
        <v>0</v>
      </c>
      <c r="P111" s="18">
        <v>0</v>
      </c>
      <c r="Q111" s="18">
        <v>0</v>
      </c>
      <c r="R111" s="61">
        <v>0</v>
      </c>
      <c r="S111" s="18">
        <v>0</v>
      </c>
      <c r="T111" s="18">
        <v>0</v>
      </c>
      <c r="U111" s="19">
        <f t="shared" si="61"/>
        <v>20</v>
      </c>
      <c r="V111" s="18">
        <v>0</v>
      </c>
      <c r="W111" s="18">
        <v>0</v>
      </c>
      <c r="X111" s="18">
        <v>20</v>
      </c>
      <c r="Y111" s="18">
        <v>0</v>
      </c>
      <c r="Z111" s="18">
        <v>0</v>
      </c>
      <c r="AA111" s="43"/>
    </row>
    <row r="112" spans="1:27" ht="30">
      <c r="A112" s="15">
        <v>6</v>
      </c>
      <c r="B112" s="16" t="s">
        <v>94</v>
      </c>
      <c r="C112" s="17">
        <f t="shared" si="53"/>
        <v>104</v>
      </c>
      <c r="D112" s="51">
        <f t="shared" si="54"/>
        <v>0</v>
      </c>
      <c r="E112" s="51">
        <f t="shared" si="55"/>
        <v>0</v>
      </c>
      <c r="F112" s="51">
        <f t="shared" si="56"/>
        <v>104</v>
      </c>
      <c r="G112" s="51">
        <f t="shared" si="57"/>
        <v>0</v>
      </c>
      <c r="H112" s="51">
        <f t="shared" si="58"/>
        <v>0</v>
      </c>
      <c r="I112" s="19">
        <f t="shared" si="59"/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9">
        <f t="shared" si="60"/>
        <v>64</v>
      </c>
      <c r="P112" s="18">
        <v>0</v>
      </c>
      <c r="Q112" s="18">
        <v>0</v>
      </c>
      <c r="R112" s="61">
        <v>64</v>
      </c>
      <c r="S112" s="18">
        <v>0</v>
      </c>
      <c r="T112" s="18">
        <v>0</v>
      </c>
      <c r="U112" s="19">
        <f t="shared" si="61"/>
        <v>40</v>
      </c>
      <c r="V112" s="18">
        <v>0</v>
      </c>
      <c r="W112" s="18">
        <v>0</v>
      </c>
      <c r="X112" s="18">
        <v>40</v>
      </c>
      <c r="Y112" s="18">
        <v>0</v>
      </c>
      <c r="Z112" s="18">
        <v>0</v>
      </c>
      <c r="AA112" s="43"/>
    </row>
    <row r="113" spans="1:27" ht="30">
      <c r="A113" s="15">
        <v>7</v>
      </c>
      <c r="B113" s="16" t="s">
        <v>95</v>
      </c>
      <c r="C113" s="17">
        <f t="shared" si="53"/>
        <v>0</v>
      </c>
      <c r="D113" s="51">
        <f t="shared" si="54"/>
        <v>0</v>
      </c>
      <c r="E113" s="51">
        <f t="shared" si="55"/>
        <v>0</v>
      </c>
      <c r="F113" s="51">
        <f t="shared" si="56"/>
        <v>0</v>
      </c>
      <c r="G113" s="51">
        <f t="shared" si="57"/>
        <v>0</v>
      </c>
      <c r="H113" s="51">
        <f t="shared" si="58"/>
        <v>0</v>
      </c>
      <c r="I113" s="19">
        <f t="shared" si="59"/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9">
        <f t="shared" si="60"/>
        <v>0</v>
      </c>
      <c r="P113" s="18">
        <v>0</v>
      </c>
      <c r="Q113" s="18">
        <v>0</v>
      </c>
      <c r="R113" s="61">
        <v>0</v>
      </c>
      <c r="S113" s="18">
        <v>0</v>
      </c>
      <c r="T113" s="18">
        <v>0</v>
      </c>
      <c r="U113" s="19">
        <f t="shared" si="61"/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43"/>
    </row>
    <row r="114" spans="1:27">
      <c r="A114" s="15">
        <v>8</v>
      </c>
      <c r="B114" s="16" t="s">
        <v>96</v>
      </c>
      <c r="C114" s="17">
        <f t="shared" si="53"/>
        <v>20</v>
      </c>
      <c r="D114" s="51">
        <f t="shared" si="54"/>
        <v>0</v>
      </c>
      <c r="E114" s="51">
        <f t="shared" si="55"/>
        <v>0</v>
      </c>
      <c r="F114" s="51">
        <f t="shared" si="56"/>
        <v>20</v>
      </c>
      <c r="G114" s="51">
        <f t="shared" si="57"/>
        <v>0</v>
      </c>
      <c r="H114" s="51">
        <f t="shared" si="58"/>
        <v>0</v>
      </c>
      <c r="I114" s="19">
        <f t="shared" si="59"/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9">
        <f t="shared" si="60"/>
        <v>0</v>
      </c>
      <c r="P114" s="18">
        <v>0</v>
      </c>
      <c r="Q114" s="18">
        <v>0</v>
      </c>
      <c r="R114" s="61">
        <v>0</v>
      </c>
      <c r="S114" s="18">
        <v>0</v>
      </c>
      <c r="T114" s="18">
        <v>0</v>
      </c>
      <c r="U114" s="19">
        <f t="shared" si="61"/>
        <v>20</v>
      </c>
      <c r="V114" s="18">
        <v>0</v>
      </c>
      <c r="W114" s="18">
        <v>0</v>
      </c>
      <c r="X114" s="18">
        <v>20</v>
      </c>
      <c r="Y114" s="18">
        <v>0</v>
      </c>
      <c r="Z114" s="18">
        <v>0</v>
      </c>
      <c r="AA114" s="43"/>
    </row>
    <row r="115" spans="1:27" ht="45">
      <c r="A115" s="15">
        <v>9</v>
      </c>
      <c r="B115" s="16" t="s">
        <v>97</v>
      </c>
      <c r="C115" s="17">
        <f t="shared" si="53"/>
        <v>0</v>
      </c>
      <c r="D115" s="51">
        <f t="shared" si="54"/>
        <v>0</v>
      </c>
      <c r="E115" s="51">
        <f t="shared" si="55"/>
        <v>0</v>
      </c>
      <c r="F115" s="51">
        <f t="shared" si="56"/>
        <v>0</v>
      </c>
      <c r="G115" s="51">
        <f t="shared" si="57"/>
        <v>0</v>
      </c>
      <c r="H115" s="51">
        <f t="shared" si="58"/>
        <v>0</v>
      </c>
      <c r="I115" s="19">
        <f t="shared" si="59"/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9">
        <f t="shared" si="60"/>
        <v>0</v>
      </c>
      <c r="P115" s="18">
        <v>0</v>
      </c>
      <c r="Q115" s="18">
        <v>0</v>
      </c>
      <c r="R115" s="61">
        <v>0</v>
      </c>
      <c r="S115" s="18">
        <v>0</v>
      </c>
      <c r="T115" s="18">
        <v>0</v>
      </c>
      <c r="U115" s="19">
        <f t="shared" si="61"/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43"/>
    </row>
    <row r="116" spans="1:27" ht="30">
      <c r="A116" s="15">
        <v>10</v>
      </c>
      <c r="B116" s="16" t="s">
        <v>98</v>
      </c>
      <c r="C116" s="17">
        <f t="shared" si="53"/>
        <v>0</v>
      </c>
      <c r="D116" s="51">
        <f t="shared" si="54"/>
        <v>0</v>
      </c>
      <c r="E116" s="51">
        <f t="shared" si="55"/>
        <v>0</v>
      </c>
      <c r="F116" s="51">
        <f t="shared" si="56"/>
        <v>0</v>
      </c>
      <c r="G116" s="51">
        <f t="shared" si="57"/>
        <v>0</v>
      </c>
      <c r="H116" s="51">
        <f t="shared" si="58"/>
        <v>0</v>
      </c>
      <c r="I116" s="19">
        <f t="shared" si="59"/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9">
        <f t="shared" si="60"/>
        <v>0</v>
      </c>
      <c r="P116" s="18">
        <v>0</v>
      </c>
      <c r="Q116" s="18">
        <v>0</v>
      </c>
      <c r="R116" s="61">
        <v>0</v>
      </c>
      <c r="S116" s="18">
        <v>0</v>
      </c>
      <c r="T116" s="18">
        <v>0</v>
      </c>
      <c r="U116" s="19">
        <f t="shared" si="61"/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43"/>
    </row>
    <row r="117" spans="1:27">
      <c r="A117" s="15">
        <v>11</v>
      </c>
      <c r="B117" s="16" t="s">
        <v>99</v>
      </c>
      <c r="C117" s="17">
        <f t="shared" si="53"/>
        <v>0</v>
      </c>
      <c r="D117" s="51">
        <f t="shared" si="54"/>
        <v>0</v>
      </c>
      <c r="E117" s="51">
        <f t="shared" si="55"/>
        <v>0</v>
      </c>
      <c r="F117" s="51">
        <f t="shared" si="56"/>
        <v>0</v>
      </c>
      <c r="G117" s="51">
        <f t="shared" si="57"/>
        <v>0</v>
      </c>
      <c r="H117" s="51">
        <f t="shared" si="58"/>
        <v>0</v>
      </c>
      <c r="I117" s="19">
        <f t="shared" si="59"/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9">
        <f t="shared" si="60"/>
        <v>0</v>
      </c>
      <c r="P117" s="18">
        <v>0</v>
      </c>
      <c r="Q117" s="18">
        <v>0</v>
      </c>
      <c r="R117" s="61">
        <v>0</v>
      </c>
      <c r="S117" s="18">
        <v>0</v>
      </c>
      <c r="T117" s="18">
        <v>0</v>
      </c>
      <c r="U117" s="19">
        <f t="shared" si="61"/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43"/>
    </row>
    <row r="118" spans="1:27" ht="60">
      <c r="A118" s="15">
        <v>12</v>
      </c>
      <c r="B118" s="16" t="s">
        <v>100</v>
      </c>
      <c r="C118" s="17">
        <f t="shared" si="53"/>
        <v>86</v>
      </c>
      <c r="D118" s="51">
        <f t="shared" si="54"/>
        <v>0</v>
      </c>
      <c r="E118" s="51">
        <f t="shared" si="55"/>
        <v>0</v>
      </c>
      <c r="F118" s="51">
        <f t="shared" si="56"/>
        <v>86</v>
      </c>
      <c r="G118" s="51">
        <f t="shared" si="57"/>
        <v>0</v>
      </c>
      <c r="H118" s="51">
        <f t="shared" si="58"/>
        <v>0</v>
      </c>
      <c r="I118" s="19">
        <f t="shared" si="59"/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9">
        <f t="shared" si="60"/>
        <v>36</v>
      </c>
      <c r="P118" s="18">
        <v>0</v>
      </c>
      <c r="Q118" s="18">
        <v>0</v>
      </c>
      <c r="R118" s="61">
        <v>36</v>
      </c>
      <c r="S118" s="18">
        <v>0</v>
      </c>
      <c r="T118" s="18">
        <v>0</v>
      </c>
      <c r="U118" s="19">
        <f t="shared" si="61"/>
        <v>50</v>
      </c>
      <c r="V118" s="18">
        <v>0</v>
      </c>
      <c r="W118" s="18">
        <v>0</v>
      </c>
      <c r="X118" s="18">
        <v>50</v>
      </c>
      <c r="Y118" s="18">
        <v>0</v>
      </c>
      <c r="Z118" s="18">
        <v>0</v>
      </c>
      <c r="AA118" s="43"/>
    </row>
    <row r="119" spans="1:27" ht="45">
      <c r="A119" s="15">
        <v>13</v>
      </c>
      <c r="B119" s="16" t="s">
        <v>101</v>
      </c>
      <c r="C119" s="17">
        <f t="shared" si="53"/>
        <v>10</v>
      </c>
      <c r="D119" s="51">
        <f t="shared" si="54"/>
        <v>0</v>
      </c>
      <c r="E119" s="51">
        <f t="shared" si="55"/>
        <v>0</v>
      </c>
      <c r="F119" s="51">
        <f t="shared" si="56"/>
        <v>10</v>
      </c>
      <c r="G119" s="51">
        <f t="shared" si="57"/>
        <v>0</v>
      </c>
      <c r="H119" s="51">
        <f t="shared" si="58"/>
        <v>0</v>
      </c>
      <c r="I119" s="19">
        <f t="shared" si="59"/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9">
        <f t="shared" si="60"/>
        <v>0</v>
      </c>
      <c r="P119" s="18">
        <v>0</v>
      </c>
      <c r="Q119" s="18">
        <v>0</v>
      </c>
      <c r="R119" s="61">
        <v>0</v>
      </c>
      <c r="S119" s="18">
        <v>0</v>
      </c>
      <c r="T119" s="18">
        <v>0</v>
      </c>
      <c r="U119" s="19">
        <f t="shared" si="61"/>
        <v>10</v>
      </c>
      <c r="V119" s="18">
        <v>0</v>
      </c>
      <c r="W119" s="18">
        <v>0</v>
      </c>
      <c r="X119" s="18">
        <v>10</v>
      </c>
      <c r="Y119" s="18">
        <v>0</v>
      </c>
      <c r="Z119" s="18">
        <v>0</v>
      </c>
      <c r="AA119" s="43"/>
    </row>
    <row r="120" spans="1:27" ht="30">
      <c r="A120" s="15">
        <v>14</v>
      </c>
      <c r="B120" s="16" t="s">
        <v>102</v>
      </c>
      <c r="C120" s="17">
        <f t="shared" si="53"/>
        <v>0</v>
      </c>
      <c r="D120" s="51">
        <f t="shared" si="54"/>
        <v>0</v>
      </c>
      <c r="E120" s="51">
        <f t="shared" si="55"/>
        <v>0</v>
      </c>
      <c r="F120" s="51">
        <f t="shared" si="56"/>
        <v>0</v>
      </c>
      <c r="G120" s="51">
        <f t="shared" si="57"/>
        <v>0</v>
      </c>
      <c r="H120" s="51">
        <f t="shared" si="58"/>
        <v>0</v>
      </c>
      <c r="I120" s="19">
        <f t="shared" si="59"/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9">
        <f t="shared" si="60"/>
        <v>0</v>
      </c>
      <c r="P120" s="18">
        <v>0</v>
      </c>
      <c r="Q120" s="18">
        <v>0</v>
      </c>
      <c r="R120" s="61">
        <v>0</v>
      </c>
      <c r="S120" s="18">
        <v>0</v>
      </c>
      <c r="T120" s="18">
        <v>0</v>
      </c>
      <c r="U120" s="19">
        <f t="shared" si="61"/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43"/>
    </row>
    <row r="121" spans="1:27" ht="30">
      <c r="A121" s="15">
        <v>15</v>
      </c>
      <c r="B121" s="16" t="s">
        <v>103</v>
      </c>
      <c r="C121" s="17">
        <f t="shared" si="53"/>
        <v>150</v>
      </c>
      <c r="D121" s="51">
        <f t="shared" si="54"/>
        <v>0</v>
      </c>
      <c r="E121" s="51">
        <f t="shared" si="55"/>
        <v>0</v>
      </c>
      <c r="F121" s="51">
        <f t="shared" si="56"/>
        <v>150</v>
      </c>
      <c r="G121" s="51">
        <f t="shared" si="57"/>
        <v>0</v>
      </c>
      <c r="H121" s="51">
        <f t="shared" si="58"/>
        <v>0</v>
      </c>
      <c r="I121" s="19">
        <f t="shared" si="59"/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9">
        <f t="shared" si="60"/>
        <v>100</v>
      </c>
      <c r="P121" s="18">
        <v>0</v>
      </c>
      <c r="Q121" s="18">
        <v>0</v>
      </c>
      <c r="R121" s="61">
        <v>100</v>
      </c>
      <c r="S121" s="18">
        <v>0</v>
      </c>
      <c r="T121" s="18">
        <v>0</v>
      </c>
      <c r="U121" s="19">
        <f t="shared" si="61"/>
        <v>50</v>
      </c>
      <c r="V121" s="18">
        <v>0</v>
      </c>
      <c r="W121" s="18">
        <v>0</v>
      </c>
      <c r="X121" s="18">
        <v>50</v>
      </c>
      <c r="Y121" s="18">
        <v>0</v>
      </c>
      <c r="Z121" s="18">
        <v>0</v>
      </c>
      <c r="AA121" s="43"/>
    </row>
    <row r="122" spans="1:27" ht="75">
      <c r="A122" s="15">
        <v>16</v>
      </c>
      <c r="B122" s="16" t="s">
        <v>104</v>
      </c>
      <c r="C122" s="17">
        <f t="shared" si="53"/>
        <v>0</v>
      </c>
      <c r="D122" s="51">
        <f t="shared" si="54"/>
        <v>0</v>
      </c>
      <c r="E122" s="51">
        <f t="shared" si="55"/>
        <v>0</v>
      </c>
      <c r="F122" s="51">
        <f t="shared" si="56"/>
        <v>0</v>
      </c>
      <c r="G122" s="51">
        <f t="shared" si="57"/>
        <v>0</v>
      </c>
      <c r="H122" s="51">
        <f t="shared" si="58"/>
        <v>0</v>
      </c>
      <c r="I122" s="19">
        <f t="shared" si="59"/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9">
        <f t="shared" si="60"/>
        <v>0</v>
      </c>
      <c r="P122" s="18">
        <v>0</v>
      </c>
      <c r="Q122" s="18">
        <v>0</v>
      </c>
      <c r="R122" s="61">
        <v>0</v>
      </c>
      <c r="S122" s="18">
        <v>0</v>
      </c>
      <c r="T122" s="18">
        <v>0</v>
      </c>
      <c r="U122" s="19">
        <f t="shared" si="61"/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43"/>
    </row>
    <row r="123" spans="1:27" ht="75">
      <c r="A123" s="15">
        <v>17</v>
      </c>
      <c r="B123" s="16" t="s">
        <v>105</v>
      </c>
      <c r="C123" s="17">
        <f t="shared" si="53"/>
        <v>20</v>
      </c>
      <c r="D123" s="51">
        <f t="shared" si="54"/>
        <v>0</v>
      </c>
      <c r="E123" s="51">
        <f t="shared" si="55"/>
        <v>0</v>
      </c>
      <c r="F123" s="51">
        <f t="shared" si="56"/>
        <v>20</v>
      </c>
      <c r="G123" s="51">
        <f t="shared" si="57"/>
        <v>0</v>
      </c>
      <c r="H123" s="51">
        <f t="shared" si="58"/>
        <v>0</v>
      </c>
      <c r="I123" s="19">
        <f t="shared" si="59"/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9">
        <f t="shared" si="60"/>
        <v>0</v>
      </c>
      <c r="P123" s="18">
        <v>0</v>
      </c>
      <c r="Q123" s="18">
        <v>0</v>
      </c>
      <c r="R123" s="61">
        <v>0</v>
      </c>
      <c r="S123" s="18">
        <v>0</v>
      </c>
      <c r="T123" s="18">
        <v>0</v>
      </c>
      <c r="U123" s="19">
        <f t="shared" si="61"/>
        <v>20</v>
      </c>
      <c r="V123" s="18">
        <v>0</v>
      </c>
      <c r="W123" s="18">
        <v>0</v>
      </c>
      <c r="X123" s="18">
        <v>20</v>
      </c>
      <c r="Y123" s="18">
        <v>0</v>
      </c>
      <c r="Z123" s="18">
        <v>0</v>
      </c>
      <c r="AA123" s="43"/>
    </row>
    <row r="124" spans="1:27" ht="30">
      <c r="A124" s="15">
        <v>18</v>
      </c>
      <c r="B124" s="16" t="s">
        <v>106</v>
      </c>
      <c r="C124" s="17">
        <f t="shared" si="53"/>
        <v>39056.400000000001</v>
      </c>
      <c r="D124" s="51">
        <f t="shared" si="54"/>
        <v>0</v>
      </c>
      <c r="E124" s="51">
        <f t="shared" si="55"/>
        <v>39056.400000000001</v>
      </c>
      <c r="F124" s="51">
        <f t="shared" si="56"/>
        <v>0</v>
      </c>
      <c r="G124" s="51">
        <f t="shared" si="57"/>
        <v>0</v>
      </c>
      <c r="H124" s="51">
        <f t="shared" si="58"/>
        <v>0</v>
      </c>
      <c r="I124" s="19">
        <f t="shared" si="59"/>
        <v>4870.6000000000004</v>
      </c>
      <c r="J124" s="18">
        <v>0</v>
      </c>
      <c r="K124" s="18">
        <v>4870.6000000000004</v>
      </c>
      <c r="L124" s="20">
        <v>0</v>
      </c>
      <c r="M124" s="18">
        <v>0</v>
      </c>
      <c r="N124" s="18">
        <v>0</v>
      </c>
      <c r="O124" s="19">
        <f t="shared" si="60"/>
        <v>27185.8</v>
      </c>
      <c r="P124" s="18">
        <v>0</v>
      </c>
      <c r="Q124" s="21">
        <v>27185.8</v>
      </c>
      <c r="R124" s="22">
        <v>0</v>
      </c>
      <c r="S124" s="21">
        <v>0</v>
      </c>
      <c r="T124" s="21">
        <v>0</v>
      </c>
      <c r="U124" s="23">
        <f t="shared" si="61"/>
        <v>7000</v>
      </c>
      <c r="V124" s="21">
        <v>0</v>
      </c>
      <c r="W124" s="21">
        <v>7000</v>
      </c>
      <c r="X124" s="22">
        <v>0</v>
      </c>
      <c r="Y124" s="21">
        <v>0</v>
      </c>
      <c r="Z124" s="21">
        <v>0</v>
      </c>
      <c r="AA124" s="67"/>
    </row>
    <row r="125" spans="1:27">
      <c r="A125" s="24"/>
      <c r="B125" s="24" t="s">
        <v>21</v>
      </c>
      <c r="C125" s="25">
        <f>I125+O125+U125</f>
        <v>39506.400000000001</v>
      </c>
      <c r="D125" s="26">
        <f>D107+D108+D109+D110+D111+D112+D113+D114+D115+D116+D117+D118+D119+D120+D121+D122+D123+D124</f>
        <v>0</v>
      </c>
      <c r="E125" s="26">
        <f t="shared" ref="E125:Q125" si="62">E107+E108+E109+E110+E111+E112+E113+E114+E115+E116+E117+E118+E119+E120+E121+E122+E123+E124</f>
        <v>39056.400000000001</v>
      </c>
      <c r="F125" s="26">
        <f t="shared" si="62"/>
        <v>450</v>
      </c>
      <c r="G125" s="26">
        <f t="shared" si="62"/>
        <v>0</v>
      </c>
      <c r="H125" s="26">
        <f t="shared" si="62"/>
        <v>0</v>
      </c>
      <c r="I125" s="26">
        <f t="shared" si="62"/>
        <v>4870.6000000000004</v>
      </c>
      <c r="J125" s="26">
        <f t="shared" si="62"/>
        <v>0</v>
      </c>
      <c r="K125" s="26">
        <f t="shared" si="62"/>
        <v>4870.6000000000004</v>
      </c>
      <c r="L125" s="26">
        <f t="shared" si="62"/>
        <v>0</v>
      </c>
      <c r="M125" s="26">
        <f t="shared" si="62"/>
        <v>0</v>
      </c>
      <c r="N125" s="26">
        <f t="shared" si="62"/>
        <v>0</v>
      </c>
      <c r="O125" s="26">
        <f t="shared" si="62"/>
        <v>27385.8</v>
      </c>
      <c r="P125" s="26">
        <f t="shared" si="62"/>
        <v>0</v>
      </c>
      <c r="Q125" s="26">
        <f t="shared" si="62"/>
        <v>27185.8</v>
      </c>
      <c r="R125" s="62">
        <f>R107+R108+R109+R110+R111+R112+R113+R114+R115+R116+R117+R118+R119+R120+R121+R122+R123+R124</f>
        <v>200</v>
      </c>
      <c r="S125" s="26">
        <f t="shared" ref="S125:Z125" si="63">S107+S108+S109+S110+S111+S112+S113+S114+S115+S116+S117+S118+S119+S120+S121+S122+S123+S124</f>
        <v>0</v>
      </c>
      <c r="T125" s="26">
        <f t="shared" si="63"/>
        <v>0</v>
      </c>
      <c r="U125" s="26">
        <f t="shared" si="63"/>
        <v>7250</v>
      </c>
      <c r="V125" s="26">
        <f t="shared" si="63"/>
        <v>0</v>
      </c>
      <c r="W125" s="26">
        <f t="shared" si="63"/>
        <v>7000</v>
      </c>
      <c r="X125" s="26">
        <f t="shared" si="63"/>
        <v>250</v>
      </c>
      <c r="Y125" s="26">
        <f t="shared" si="63"/>
        <v>0</v>
      </c>
      <c r="Z125" s="26">
        <f t="shared" si="63"/>
        <v>0</v>
      </c>
      <c r="AA125" s="43"/>
    </row>
    <row r="126" spans="1:27">
      <c r="A126" s="80" t="s">
        <v>107</v>
      </c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2"/>
      <c r="AA126" s="43"/>
    </row>
    <row r="127" spans="1:27">
      <c r="A127" s="15">
        <v>1</v>
      </c>
      <c r="B127" s="27" t="s">
        <v>108</v>
      </c>
      <c r="C127" s="23">
        <f t="shared" ref="C127:C132" si="64">I127+O127+U127</f>
        <v>46160.6</v>
      </c>
      <c r="D127" s="51">
        <f>J127+P127+V127</f>
        <v>0</v>
      </c>
      <c r="E127" s="51">
        <f t="shared" ref="E127" si="65">K127+Q127+W127</f>
        <v>46160.6</v>
      </c>
      <c r="F127" s="51">
        <f t="shared" ref="F127" si="66">L127+R127+X127</f>
        <v>0</v>
      </c>
      <c r="G127" s="51">
        <f t="shared" ref="G127" si="67">M127+S127+Y127</f>
        <v>0</v>
      </c>
      <c r="H127" s="51">
        <f t="shared" ref="H127" si="68">Z127+T127+N127</f>
        <v>0</v>
      </c>
      <c r="I127" s="23">
        <f>J127+K127+L127+M127+N127</f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23">
        <f>P127+Q127+R127+S127+T127</f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23">
        <f>V127+W127+X127+Y127+Z127</f>
        <v>46160.6</v>
      </c>
      <c r="V127" s="18">
        <v>0</v>
      </c>
      <c r="W127" s="18">
        <v>46160.6</v>
      </c>
      <c r="X127" s="18">
        <v>0</v>
      </c>
      <c r="Y127" s="18">
        <v>0</v>
      </c>
      <c r="Z127" s="18">
        <v>0</v>
      </c>
      <c r="AA127" s="43"/>
    </row>
    <row r="128" spans="1:27" ht="30">
      <c r="A128" s="15">
        <v>2</v>
      </c>
      <c r="B128" s="27" t="s">
        <v>154</v>
      </c>
      <c r="C128" s="23">
        <f t="shared" si="64"/>
        <v>500</v>
      </c>
      <c r="D128" s="51">
        <f t="shared" ref="D128:D132" si="69">J128+P128+V128</f>
        <v>0</v>
      </c>
      <c r="E128" s="51">
        <f t="shared" ref="E128:E132" si="70">K128+Q128+W128</f>
        <v>0</v>
      </c>
      <c r="F128" s="51">
        <f t="shared" ref="F128:F132" si="71">L128+R128+X128</f>
        <v>500</v>
      </c>
      <c r="G128" s="51">
        <f t="shared" ref="G128:G132" si="72">M128+S128+Y128</f>
        <v>0</v>
      </c>
      <c r="H128" s="51">
        <f t="shared" ref="H128:H132" si="73">Z128+T128+N128</f>
        <v>0</v>
      </c>
      <c r="I128" s="23">
        <f t="shared" ref="I128:I132" si="74">J128+K128+L128+M128+N128</f>
        <v>500</v>
      </c>
      <c r="J128" s="18">
        <v>0</v>
      </c>
      <c r="K128" s="18">
        <v>0</v>
      </c>
      <c r="L128" s="18">
        <v>500</v>
      </c>
      <c r="M128" s="18">
        <v>0</v>
      </c>
      <c r="N128" s="18">
        <v>0</v>
      </c>
      <c r="O128" s="23">
        <f t="shared" ref="O128:O132" si="75">P128+Q128+R128+S128+T128</f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9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43"/>
    </row>
    <row r="129" spans="1:27" ht="45">
      <c r="A129" s="15">
        <v>3</v>
      </c>
      <c r="B129" s="27" t="s">
        <v>109</v>
      </c>
      <c r="C129" s="23">
        <f t="shared" si="64"/>
        <v>0</v>
      </c>
      <c r="D129" s="51">
        <f t="shared" si="69"/>
        <v>0</v>
      </c>
      <c r="E129" s="51">
        <f t="shared" si="70"/>
        <v>0</v>
      </c>
      <c r="F129" s="51">
        <f t="shared" si="71"/>
        <v>0</v>
      </c>
      <c r="G129" s="51">
        <f t="shared" si="72"/>
        <v>0</v>
      </c>
      <c r="H129" s="51">
        <f t="shared" si="73"/>
        <v>0</v>
      </c>
      <c r="I129" s="23">
        <f t="shared" si="74"/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23">
        <f t="shared" si="75"/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23">
        <f t="shared" ref="U129:U132" si="76">V129+W129+X129+Y129+Z129</f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43"/>
    </row>
    <row r="130" spans="1:27" ht="30">
      <c r="A130" s="15">
        <v>4</v>
      </c>
      <c r="B130" s="27" t="s">
        <v>110</v>
      </c>
      <c r="C130" s="23">
        <f t="shared" si="64"/>
        <v>15725</v>
      </c>
      <c r="D130" s="51">
        <f t="shared" si="69"/>
        <v>0</v>
      </c>
      <c r="E130" s="51">
        <f t="shared" si="70"/>
        <v>0</v>
      </c>
      <c r="F130" s="51">
        <f t="shared" si="71"/>
        <v>15725</v>
      </c>
      <c r="G130" s="51">
        <f t="shared" si="72"/>
        <v>0</v>
      </c>
      <c r="H130" s="51">
        <f t="shared" si="73"/>
        <v>0</v>
      </c>
      <c r="I130" s="23">
        <f t="shared" si="74"/>
        <v>5025</v>
      </c>
      <c r="J130" s="18">
        <v>0</v>
      </c>
      <c r="K130" s="18">
        <v>0</v>
      </c>
      <c r="L130" s="61">
        <v>5025</v>
      </c>
      <c r="M130" s="18">
        <v>0</v>
      </c>
      <c r="N130" s="18">
        <v>0</v>
      </c>
      <c r="O130" s="23">
        <f t="shared" si="75"/>
        <v>5000</v>
      </c>
      <c r="P130" s="18">
        <v>0</v>
      </c>
      <c r="Q130" s="18">
        <v>0</v>
      </c>
      <c r="R130" s="61">
        <v>5000</v>
      </c>
      <c r="S130" s="18">
        <v>0</v>
      </c>
      <c r="T130" s="18">
        <v>0</v>
      </c>
      <c r="U130" s="23">
        <f t="shared" si="76"/>
        <v>5700</v>
      </c>
      <c r="V130" s="18">
        <v>0</v>
      </c>
      <c r="W130" s="18">
        <v>0</v>
      </c>
      <c r="X130" s="18">
        <v>5700</v>
      </c>
      <c r="Y130" s="18">
        <v>0</v>
      </c>
      <c r="Z130" s="18">
        <v>0</v>
      </c>
      <c r="AA130" s="43"/>
    </row>
    <row r="131" spans="1:27" ht="30">
      <c r="A131" s="15">
        <v>5</v>
      </c>
      <c r="B131" s="27" t="s">
        <v>111</v>
      </c>
      <c r="C131" s="23">
        <f t="shared" si="64"/>
        <v>0</v>
      </c>
      <c r="D131" s="51">
        <f t="shared" si="69"/>
        <v>0</v>
      </c>
      <c r="E131" s="51">
        <f t="shared" si="70"/>
        <v>0</v>
      </c>
      <c r="F131" s="51">
        <f t="shared" si="71"/>
        <v>0</v>
      </c>
      <c r="G131" s="51">
        <f t="shared" si="72"/>
        <v>0</v>
      </c>
      <c r="H131" s="51">
        <f t="shared" si="73"/>
        <v>0</v>
      </c>
      <c r="I131" s="23">
        <f t="shared" si="74"/>
        <v>0</v>
      </c>
      <c r="J131" s="18">
        <v>0</v>
      </c>
      <c r="K131" s="18">
        <v>0</v>
      </c>
      <c r="L131" s="61">
        <v>0</v>
      </c>
      <c r="M131" s="61">
        <v>0</v>
      </c>
      <c r="N131" s="61">
        <v>0</v>
      </c>
      <c r="O131" s="23">
        <f t="shared" si="75"/>
        <v>0</v>
      </c>
      <c r="P131" s="61">
        <v>0</v>
      </c>
      <c r="Q131" s="61">
        <v>0</v>
      </c>
      <c r="R131" s="61">
        <v>0</v>
      </c>
      <c r="S131" s="18">
        <v>0</v>
      </c>
      <c r="T131" s="18">
        <v>0</v>
      </c>
      <c r="U131" s="23">
        <f t="shared" si="76"/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43"/>
    </row>
    <row r="132" spans="1:27" ht="45">
      <c r="A132" s="15">
        <v>6</v>
      </c>
      <c r="B132" s="27" t="s">
        <v>112</v>
      </c>
      <c r="C132" s="23">
        <f t="shared" si="64"/>
        <v>0</v>
      </c>
      <c r="D132" s="51">
        <f t="shared" si="69"/>
        <v>0</v>
      </c>
      <c r="E132" s="51">
        <f t="shared" si="70"/>
        <v>0</v>
      </c>
      <c r="F132" s="51">
        <f t="shared" si="71"/>
        <v>0</v>
      </c>
      <c r="G132" s="51">
        <f t="shared" si="72"/>
        <v>0</v>
      </c>
      <c r="H132" s="51">
        <f t="shared" si="73"/>
        <v>0</v>
      </c>
      <c r="I132" s="23">
        <f t="shared" si="74"/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23">
        <f t="shared" si="75"/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23">
        <f t="shared" si="76"/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43"/>
    </row>
    <row r="133" spans="1:27">
      <c r="A133" s="24"/>
      <c r="B133" s="24" t="s">
        <v>21</v>
      </c>
      <c r="C133" s="64">
        <f>SUM(C127:C132)</f>
        <v>62385.599999999999</v>
      </c>
      <c r="D133" s="64">
        <f t="shared" ref="D133:Z133" si="77">SUM(D127:D132)</f>
        <v>0</v>
      </c>
      <c r="E133" s="64">
        <f t="shared" si="77"/>
        <v>46160.6</v>
      </c>
      <c r="F133" s="64">
        <f t="shared" si="77"/>
        <v>16225</v>
      </c>
      <c r="G133" s="64">
        <f t="shared" si="77"/>
        <v>0</v>
      </c>
      <c r="H133" s="64">
        <f t="shared" si="77"/>
        <v>0</v>
      </c>
      <c r="I133" s="64">
        <f t="shared" si="77"/>
        <v>5525</v>
      </c>
      <c r="J133" s="64">
        <f t="shared" si="77"/>
        <v>0</v>
      </c>
      <c r="K133" s="64">
        <f t="shared" si="77"/>
        <v>0</v>
      </c>
      <c r="L133" s="64">
        <f t="shared" si="77"/>
        <v>5525</v>
      </c>
      <c r="M133" s="64">
        <f t="shared" si="77"/>
        <v>0</v>
      </c>
      <c r="N133" s="64">
        <f t="shared" si="77"/>
        <v>0</v>
      </c>
      <c r="O133" s="64">
        <f t="shared" si="77"/>
        <v>5000</v>
      </c>
      <c r="P133" s="64">
        <f t="shared" si="77"/>
        <v>0</v>
      </c>
      <c r="Q133" s="64">
        <f t="shared" si="77"/>
        <v>0</v>
      </c>
      <c r="R133" s="64">
        <f t="shared" si="77"/>
        <v>5000</v>
      </c>
      <c r="S133" s="64">
        <f t="shared" si="77"/>
        <v>0</v>
      </c>
      <c r="T133" s="64">
        <f t="shared" si="77"/>
        <v>0</v>
      </c>
      <c r="U133" s="64">
        <f t="shared" si="77"/>
        <v>51860.6</v>
      </c>
      <c r="V133" s="64">
        <f t="shared" si="77"/>
        <v>0</v>
      </c>
      <c r="W133" s="64">
        <f t="shared" si="77"/>
        <v>46160.6</v>
      </c>
      <c r="X133" s="64">
        <f t="shared" si="77"/>
        <v>5700</v>
      </c>
      <c r="Y133" s="64">
        <f t="shared" si="77"/>
        <v>0</v>
      </c>
      <c r="Z133" s="64">
        <f t="shared" si="77"/>
        <v>0</v>
      </c>
      <c r="AA133" s="66"/>
    </row>
    <row r="134" spans="1:27">
      <c r="A134" s="24"/>
      <c r="B134" s="46" t="s">
        <v>113</v>
      </c>
      <c r="C134" s="29">
        <f>I134+O134+U134</f>
        <v>71092.200000000012</v>
      </c>
      <c r="D134" s="29">
        <f t="shared" ref="D134:H134" si="78">D135+D136+D137+D138</f>
        <v>32580.6</v>
      </c>
      <c r="E134" s="29">
        <f t="shared" si="78"/>
        <v>35352.800000000003</v>
      </c>
      <c r="F134" s="29">
        <f t="shared" si="78"/>
        <v>2228.8000000000002</v>
      </c>
      <c r="G134" s="29">
        <f t="shared" si="78"/>
        <v>300</v>
      </c>
      <c r="H134" s="29">
        <f t="shared" si="78"/>
        <v>630</v>
      </c>
      <c r="I134" s="29">
        <f>I135+I136+I137+I138</f>
        <v>34598</v>
      </c>
      <c r="J134" s="29">
        <f>J135+J136+J137+J138</f>
        <v>0</v>
      </c>
      <c r="K134" s="29">
        <f t="shared" ref="K134:N134" si="79">K135+K136+K137+K138</f>
        <v>33638</v>
      </c>
      <c r="L134" s="29">
        <f t="shared" si="79"/>
        <v>600</v>
      </c>
      <c r="M134" s="29">
        <f t="shared" si="79"/>
        <v>100</v>
      </c>
      <c r="N134" s="29">
        <f t="shared" si="79"/>
        <v>260</v>
      </c>
      <c r="O134" s="29">
        <f>O135+O136+O137+O138</f>
        <v>370</v>
      </c>
      <c r="P134" s="29">
        <f>P135+P136+P137+P138</f>
        <v>0</v>
      </c>
      <c r="Q134" s="29">
        <f t="shared" ref="Q134:T134" si="80">Q135+Q136+Q137+Q138</f>
        <v>0</v>
      </c>
      <c r="R134" s="29">
        <f t="shared" si="80"/>
        <v>0</v>
      </c>
      <c r="S134" s="29">
        <f t="shared" si="80"/>
        <v>100</v>
      </c>
      <c r="T134" s="29">
        <f t="shared" si="80"/>
        <v>270</v>
      </c>
      <c r="U134" s="29">
        <f>U135+U136+U137+U138</f>
        <v>36124.200000000004</v>
      </c>
      <c r="V134" s="29">
        <f>V135+V136+V137+V138</f>
        <v>32580.6</v>
      </c>
      <c r="W134" s="29">
        <f t="shared" ref="W134:Z134" si="81">W135+W136+W137+W138</f>
        <v>1714.8</v>
      </c>
      <c r="X134" s="29">
        <f t="shared" si="81"/>
        <v>1628.8</v>
      </c>
      <c r="Y134" s="29">
        <f t="shared" si="81"/>
        <v>100</v>
      </c>
      <c r="Z134" s="29">
        <f t="shared" si="81"/>
        <v>100</v>
      </c>
      <c r="AA134" s="66"/>
    </row>
    <row r="135" spans="1:27" ht="30">
      <c r="A135" s="15">
        <v>7</v>
      </c>
      <c r="B135" s="30" t="s">
        <v>114</v>
      </c>
      <c r="C135" s="23">
        <f>I135+O135+U135</f>
        <v>67994.200000000012</v>
      </c>
      <c r="D135" s="21">
        <f t="shared" ref="D135:H138" si="82">J135+P135+V135</f>
        <v>32580.6</v>
      </c>
      <c r="E135" s="21">
        <f t="shared" si="82"/>
        <v>35352.800000000003</v>
      </c>
      <c r="F135" s="21">
        <f t="shared" si="82"/>
        <v>60.8</v>
      </c>
      <c r="G135" s="21">
        <f t="shared" si="82"/>
        <v>0</v>
      </c>
      <c r="H135" s="21">
        <f t="shared" si="82"/>
        <v>0</v>
      </c>
      <c r="I135" s="23">
        <f t="shared" ref="I135" si="83">J135+K135+L135+M135+N135</f>
        <v>33638</v>
      </c>
      <c r="J135" s="21">
        <v>0</v>
      </c>
      <c r="K135" s="21">
        <v>33638</v>
      </c>
      <c r="L135" s="21">
        <v>0</v>
      </c>
      <c r="M135" s="21">
        <v>0</v>
      </c>
      <c r="N135" s="21">
        <v>0</v>
      </c>
      <c r="O135" s="23">
        <f>P135+Q135+R135+S135+T135</f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3">
        <f>V135+W135+X135+Y135+Z135</f>
        <v>34356.200000000004</v>
      </c>
      <c r="V135" s="21">
        <v>32580.6</v>
      </c>
      <c r="W135" s="21">
        <v>1714.8</v>
      </c>
      <c r="X135" s="21">
        <v>60.8</v>
      </c>
      <c r="Y135" s="21">
        <v>0</v>
      </c>
      <c r="Z135" s="21">
        <v>0</v>
      </c>
      <c r="AA135" s="66"/>
    </row>
    <row r="136" spans="1:27" ht="30">
      <c r="A136" s="15">
        <v>8</v>
      </c>
      <c r="B136" s="31" t="s">
        <v>115</v>
      </c>
      <c r="C136" s="23">
        <f>I136+O136+U136</f>
        <v>2498</v>
      </c>
      <c r="D136" s="21">
        <f t="shared" si="82"/>
        <v>0</v>
      </c>
      <c r="E136" s="21">
        <f t="shared" si="82"/>
        <v>0</v>
      </c>
      <c r="F136" s="21">
        <f t="shared" si="82"/>
        <v>2168</v>
      </c>
      <c r="G136" s="21">
        <f t="shared" si="82"/>
        <v>0</v>
      </c>
      <c r="H136" s="21">
        <f t="shared" si="82"/>
        <v>330</v>
      </c>
      <c r="I136" s="23">
        <f>J136+K136+L136+M136+N136</f>
        <v>760</v>
      </c>
      <c r="J136" s="21">
        <v>0</v>
      </c>
      <c r="K136" s="21">
        <v>0</v>
      </c>
      <c r="L136" s="21">
        <v>600</v>
      </c>
      <c r="M136" s="22">
        <v>0</v>
      </c>
      <c r="N136" s="21">
        <v>160</v>
      </c>
      <c r="O136" s="23">
        <f>P136+Q136+R136+S136+T136</f>
        <v>170</v>
      </c>
      <c r="P136" s="21">
        <v>0</v>
      </c>
      <c r="Q136" s="21">
        <v>0</v>
      </c>
      <c r="R136" s="21">
        <v>0</v>
      </c>
      <c r="S136" s="22">
        <v>0</v>
      </c>
      <c r="T136" s="21">
        <v>170</v>
      </c>
      <c r="U136" s="23">
        <f>V136+W136+X136+Y136+Z136</f>
        <v>1568</v>
      </c>
      <c r="V136" s="21">
        <v>0</v>
      </c>
      <c r="W136" s="21">
        <v>0</v>
      </c>
      <c r="X136" s="21">
        <v>1568</v>
      </c>
      <c r="Y136" s="22">
        <v>0</v>
      </c>
      <c r="Z136" s="21">
        <v>0</v>
      </c>
      <c r="AA136" s="66"/>
    </row>
    <row r="137" spans="1:27">
      <c r="A137" s="15">
        <v>9</v>
      </c>
      <c r="B137" s="30" t="s">
        <v>116</v>
      </c>
      <c r="C137" s="23">
        <f t="shared" ref="C137:H175" si="84">I137+O137+U137</f>
        <v>300</v>
      </c>
      <c r="D137" s="21">
        <f t="shared" si="82"/>
        <v>0</v>
      </c>
      <c r="E137" s="21">
        <f t="shared" si="82"/>
        <v>0</v>
      </c>
      <c r="F137" s="21">
        <f t="shared" si="82"/>
        <v>0</v>
      </c>
      <c r="G137" s="21">
        <f t="shared" si="82"/>
        <v>150</v>
      </c>
      <c r="H137" s="21">
        <f t="shared" si="82"/>
        <v>150</v>
      </c>
      <c r="I137" s="23">
        <f t="shared" ref="I137:I138" si="85">J137+K137+L137+M137+N137</f>
        <v>100</v>
      </c>
      <c r="J137" s="21">
        <v>0</v>
      </c>
      <c r="K137" s="21">
        <v>0</v>
      </c>
      <c r="L137" s="21">
        <v>0</v>
      </c>
      <c r="M137" s="21">
        <v>50</v>
      </c>
      <c r="N137" s="21">
        <v>50</v>
      </c>
      <c r="O137" s="23">
        <f t="shared" ref="O137:O182" si="86">P137+Q137+R137+S137+T137</f>
        <v>100</v>
      </c>
      <c r="P137" s="21">
        <v>0</v>
      </c>
      <c r="Q137" s="21">
        <v>0</v>
      </c>
      <c r="R137" s="21">
        <v>0</v>
      </c>
      <c r="S137" s="21">
        <v>50</v>
      </c>
      <c r="T137" s="21">
        <v>50</v>
      </c>
      <c r="U137" s="23">
        <f t="shared" ref="U137:U182" si="87">V137+W137+X137+Y137+Z137</f>
        <v>100</v>
      </c>
      <c r="V137" s="21">
        <v>0</v>
      </c>
      <c r="W137" s="21">
        <v>0</v>
      </c>
      <c r="X137" s="21">
        <v>0</v>
      </c>
      <c r="Y137" s="21">
        <v>50</v>
      </c>
      <c r="Z137" s="21">
        <v>50</v>
      </c>
      <c r="AA137" s="66"/>
    </row>
    <row r="138" spans="1:27">
      <c r="A138" s="15">
        <v>10</v>
      </c>
      <c r="B138" s="30" t="s">
        <v>117</v>
      </c>
      <c r="C138" s="23">
        <f t="shared" si="84"/>
        <v>300</v>
      </c>
      <c r="D138" s="21">
        <f t="shared" si="82"/>
        <v>0</v>
      </c>
      <c r="E138" s="21">
        <f t="shared" si="82"/>
        <v>0</v>
      </c>
      <c r="F138" s="21">
        <f t="shared" si="82"/>
        <v>0</v>
      </c>
      <c r="G138" s="21">
        <f t="shared" si="82"/>
        <v>150</v>
      </c>
      <c r="H138" s="21">
        <f t="shared" si="82"/>
        <v>150</v>
      </c>
      <c r="I138" s="23">
        <f t="shared" si="85"/>
        <v>100</v>
      </c>
      <c r="J138" s="21">
        <v>0</v>
      </c>
      <c r="K138" s="21">
        <v>0</v>
      </c>
      <c r="L138" s="21">
        <v>0</v>
      </c>
      <c r="M138" s="21">
        <v>50</v>
      </c>
      <c r="N138" s="21">
        <v>50</v>
      </c>
      <c r="O138" s="23">
        <f t="shared" si="86"/>
        <v>100</v>
      </c>
      <c r="P138" s="21">
        <v>0</v>
      </c>
      <c r="Q138" s="21">
        <v>0</v>
      </c>
      <c r="R138" s="21">
        <v>0</v>
      </c>
      <c r="S138" s="21">
        <v>50</v>
      </c>
      <c r="T138" s="21">
        <v>50</v>
      </c>
      <c r="U138" s="23">
        <f t="shared" si="87"/>
        <v>100</v>
      </c>
      <c r="V138" s="21">
        <v>0</v>
      </c>
      <c r="W138" s="21">
        <v>0</v>
      </c>
      <c r="X138" s="21">
        <v>0</v>
      </c>
      <c r="Y138" s="21">
        <v>50</v>
      </c>
      <c r="Z138" s="21">
        <v>50</v>
      </c>
      <c r="AA138" s="66"/>
    </row>
    <row r="139" spans="1:27">
      <c r="A139" s="24"/>
      <c r="B139" s="45" t="s">
        <v>118</v>
      </c>
      <c r="C139" s="29">
        <f>I139+O139+U139</f>
        <v>7244.9</v>
      </c>
      <c r="D139" s="29">
        <f t="shared" ref="D139:H139" si="88">D140+D141+D142+D143</f>
        <v>0</v>
      </c>
      <c r="E139" s="29">
        <f t="shared" si="88"/>
        <v>0</v>
      </c>
      <c r="F139" s="29">
        <f t="shared" si="88"/>
        <v>6894.9</v>
      </c>
      <c r="G139" s="29">
        <f t="shared" si="88"/>
        <v>350</v>
      </c>
      <c r="H139" s="29">
        <f t="shared" si="88"/>
        <v>0</v>
      </c>
      <c r="I139" s="29">
        <f>I140+I141+I142+I143</f>
        <v>4955.7</v>
      </c>
      <c r="J139" s="29">
        <f>J140+J141+J142+J143</f>
        <v>0</v>
      </c>
      <c r="K139" s="29">
        <f t="shared" ref="K139:N139" si="89">K140+K141+K142+K143</f>
        <v>0</v>
      </c>
      <c r="L139" s="29">
        <f t="shared" si="89"/>
        <v>4955.7</v>
      </c>
      <c r="M139" s="29">
        <f t="shared" si="89"/>
        <v>0</v>
      </c>
      <c r="N139" s="29">
        <f t="shared" si="89"/>
        <v>0</v>
      </c>
      <c r="O139" s="29">
        <f>O140+O141+O142+O143</f>
        <v>0</v>
      </c>
      <c r="P139" s="29">
        <f>P140+P141+P142+P143</f>
        <v>0</v>
      </c>
      <c r="Q139" s="29">
        <f t="shared" ref="Q139:T139" si="90">Q140+Q141+Q142+Q143</f>
        <v>0</v>
      </c>
      <c r="R139" s="29">
        <f t="shared" si="90"/>
        <v>0</v>
      </c>
      <c r="S139" s="29">
        <f t="shared" si="90"/>
        <v>0</v>
      </c>
      <c r="T139" s="29">
        <f t="shared" si="90"/>
        <v>0</v>
      </c>
      <c r="U139" s="29">
        <f>U140+U141+U142+U143</f>
        <v>2289.1999999999998</v>
      </c>
      <c r="V139" s="29">
        <f>V140+V141+V142+V143</f>
        <v>0</v>
      </c>
      <c r="W139" s="29">
        <f t="shared" ref="W139:Z139" si="91">W140+W141+W142+W143</f>
        <v>0</v>
      </c>
      <c r="X139" s="29">
        <f t="shared" si="91"/>
        <v>1939.2</v>
      </c>
      <c r="Y139" s="29">
        <f t="shared" si="91"/>
        <v>350</v>
      </c>
      <c r="Z139" s="29">
        <f t="shared" si="91"/>
        <v>0</v>
      </c>
      <c r="AA139" s="66"/>
    </row>
    <row r="140" spans="1:27" s="43" customFormat="1">
      <c r="A140" s="15">
        <v>11</v>
      </c>
      <c r="B140" s="30" t="s">
        <v>151</v>
      </c>
      <c r="C140" s="23">
        <f t="shared" ref="C140:C143" si="92">I140+O140+U140</f>
        <v>1983</v>
      </c>
      <c r="D140" s="21">
        <f>J140+P140+V140</f>
        <v>0</v>
      </c>
      <c r="E140" s="21">
        <f>K140+Q140+W140</f>
        <v>0</v>
      </c>
      <c r="F140" s="21">
        <f t="shared" ref="F140:F143" si="93">L140+R140+X140</f>
        <v>1983</v>
      </c>
      <c r="G140" s="21">
        <f t="shared" ref="G140:G143" si="94">M140+S140+Y140</f>
        <v>0</v>
      </c>
      <c r="H140" s="21">
        <f t="shared" ref="H140:H143" si="95">N140+T140+Z140</f>
        <v>0</v>
      </c>
      <c r="I140" s="23">
        <f t="shared" ref="I140:I143" si="96">J140+K140+L140+M140+N140</f>
        <v>1983</v>
      </c>
      <c r="J140" s="21">
        <v>0</v>
      </c>
      <c r="K140" s="21">
        <v>0</v>
      </c>
      <c r="L140" s="21">
        <v>1983</v>
      </c>
      <c r="M140" s="21">
        <v>0</v>
      </c>
      <c r="N140" s="21">
        <v>0</v>
      </c>
      <c r="O140" s="23">
        <f t="shared" ref="O140:O143" si="97">P140+Q140+R140+S140+T140</f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3">
        <f t="shared" ref="U140:U143" si="98">V140+W140+X140+Y140+Z140</f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66"/>
    </row>
    <row r="141" spans="1:27" ht="32.25" customHeight="1">
      <c r="A141" s="15">
        <v>12</v>
      </c>
      <c r="B141" s="30" t="s">
        <v>125</v>
      </c>
      <c r="C141" s="23">
        <f t="shared" si="92"/>
        <v>4911.8999999999996</v>
      </c>
      <c r="D141" s="21">
        <f t="shared" ref="D141:D143" si="99">J141+P141+V141</f>
        <v>0</v>
      </c>
      <c r="E141" s="21">
        <f t="shared" ref="E141:E143" si="100">K141+Q141+W141</f>
        <v>0</v>
      </c>
      <c r="F141" s="21">
        <f t="shared" si="93"/>
        <v>4911.8999999999996</v>
      </c>
      <c r="G141" s="21">
        <f t="shared" si="94"/>
        <v>0</v>
      </c>
      <c r="H141" s="21">
        <f t="shared" si="95"/>
        <v>0</v>
      </c>
      <c r="I141" s="23">
        <f t="shared" si="96"/>
        <v>2972.7</v>
      </c>
      <c r="J141" s="21">
        <v>0</v>
      </c>
      <c r="K141" s="21">
        <v>0</v>
      </c>
      <c r="L141" s="21">
        <v>2972.7</v>
      </c>
      <c r="M141" s="21">
        <v>0</v>
      </c>
      <c r="N141" s="21">
        <v>0</v>
      </c>
      <c r="O141" s="23">
        <f t="shared" si="97"/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3">
        <f t="shared" si="98"/>
        <v>1939.2</v>
      </c>
      <c r="V141" s="21">
        <v>0</v>
      </c>
      <c r="W141" s="21">
        <v>0</v>
      </c>
      <c r="X141" s="21">
        <v>1939.2</v>
      </c>
      <c r="Y141" s="21">
        <v>0</v>
      </c>
      <c r="Z141" s="21">
        <v>0</v>
      </c>
      <c r="AA141" s="66"/>
    </row>
    <row r="142" spans="1:27" ht="30">
      <c r="A142" s="15">
        <v>13</v>
      </c>
      <c r="B142" s="30" t="s">
        <v>119</v>
      </c>
      <c r="C142" s="23">
        <f t="shared" si="92"/>
        <v>350</v>
      </c>
      <c r="D142" s="21">
        <f t="shared" si="99"/>
        <v>0</v>
      </c>
      <c r="E142" s="21">
        <f t="shared" si="100"/>
        <v>0</v>
      </c>
      <c r="F142" s="21">
        <f t="shared" si="93"/>
        <v>0</v>
      </c>
      <c r="G142" s="21">
        <f t="shared" si="94"/>
        <v>350</v>
      </c>
      <c r="H142" s="21">
        <f t="shared" si="95"/>
        <v>0</v>
      </c>
      <c r="I142" s="23">
        <f t="shared" si="96"/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3">
        <f t="shared" si="97"/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3">
        <f t="shared" si="98"/>
        <v>350</v>
      </c>
      <c r="V142" s="21">
        <v>0</v>
      </c>
      <c r="W142" s="21">
        <v>0</v>
      </c>
      <c r="X142" s="21">
        <v>0</v>
      </c>
      <c r="Y142" s="21">
        <v>350</v>
      </c>
      <c r="Z142" s="21">
        <v>0</v>
      </c>
      <c r="AA142" s="66"/>
    </row>
    <row r="143" spans="1:27">
      <c r="A143" s="15">
        <v>14</v>
      </c>
      <c r="B143" s="30" t="s">
        <v>120</v>
      </c>
      <c r="C143" s="23">
        <f t="shared" si="92"/>
        <v>0</v>
      </c>
      <c r="D143" s="21">
        <f t="shared" si="99"/>
        <v>0</v>
      </c>
      <c r="E143" s="21">
        <f t="shared" si="100"/>
        <v>0</v>
      </c>
      <c r="F143" s="21">
        <f t="shared" si="93"/>
        <v>0</v>
      </c>
      <c r="G143" s="21">
        <f t="shared" si="94"/>
        <v>0</v>
      </c>
      <c r="H143" s="21">
        <f t="shared" si="95"/>
        <v>0</v>
      </c>
      <c r="I143" s="23">
        <f t="shared" si="96"/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3">
        <f t="shared" si="97"/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3">
        <f t="shared" si="98"/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66"/>
    </row>
    <row r="144" spans="1:27">
      <c r="A144" s="24"/>
      <c r="B144" s="45" t="s">
        <v>121</v>
      </c>
      <c r="C144" s="29">
        <f>C145</f>
        <v>7283</v>
      </c>
      <c r="D144" s="29">
        <f t="shared" ref="D144:Z144" si="101">D145</f>
        <v>0</v>
      </c>
      <c r="E144" s="29">
        <f t="shared" si="101"/>
        <v>0</v>
      </c>
      <c r="F144" s="29">
        <f t="shared" si="101"/>
        <v>7283</v>
      </c>
      <c r="G144" s="29">
        <f t="shared" si="101"/>
        <v>0</v>
      </c>
      <c r="H144" s="29">
        <f t="shared" si="101"/>
        <v>0</v>
      </c>
      <c r="I144" s="29">
        <f t="shared" si="101"/>
        <v>0</v>
      </c>
      <c r="J144" s="29">
        <f t="shared" si="101"/>
        <v>0</v>
      </c>
      <c r="K144" s="29">
        <f t="shared" si="101"/>
        <v>0</v>
      </c>
      <c r="L144" s="29">
        <f t="shared" si="101"/>
        <v>0</v>
      </c>
      <c r="M144" s="29">
        <f t="shared" si="101"/>
        <v>0</v>
      </c>
      <c r="N144" s="29">
        <f t="shared" si="101"/>
        <v>0</v>
      </c>
      <c r="O144" s="29">
        <f t="shared" si="101"/>
        <v>0</v>
      </c>
      <c r="P144" s="29">
        <f t="shared" si="101"/>
        <v>0</v>
      </c>
      <c r="Q144" s="29">
        <f t="shared" si="101"/>
        <v>0</v>
      </c>
      <c r="R144" s="29">
        <f t="shared" si="101"/>
        <v>0</v>
      </c>
      <c r="S144" s="29">
        <f t="shared" si="101"/>
        <v>0</v>
      </c>
      <c r="T144" s="29">
        <f t="shared" si="101"/>
        <v>0</v>
      </c>
      <c r="U144" s="29">
        <f t="shared" si="101"/>
        <v>7283</v>
      </c>
      <c r="V144" s="29">
        <f t="shared" si="101"/>
        <v>0</v>
      </c>
      <c r="W144" s="29">
        <f t="shared" si="101"/>
        <v>0</v>
      </c>
      <c r="X144" s="29">
        <f t="shared" si="101"/>
        <v>7283</v>
      </c>
      <c r="Y144" s="29">
        <f t="shared" si="101"/>
        <v>0</v>
      </c>
      <c r="Z144" s="29">
        <f t="shared" si="101"/>
        <v>0</v>
      </c>
      <c r="AA144" s="66"/>
    </row>
    <row r="145" spans="1:27" ht="30">
      <c r="A145" s="9">
        <v>15</v>
      </c>
      <c r="B145" s="32" t="s">
        <v>152</v>
      </c>
      <c r="C145" s="23">
        <f t="shared" ref="C145" si="102">I145+O145+U145</f>
        <v>7283</v>
      </c>
      <c r="D145" s="21">
        <f t="shared" ref="D145" si="103">J145+P145+V145</f>
        <v>0</v>
      </c>
      <c r="E145" s="21">
        <f t="shared" ref="E145" si="104">K145+Q145+W145</f>
        <v>0</v>
      </c>
      <c r="F145" s="21">
        <f t="shared" ref="F145" si="105">L145+R145+X145</f>
        <v>7283</v>
      </c>
      <c r="G145" s="21">
        <f t="shared" ref="G145" si="106">M145+S145+Y145</f>
        <v>0</v>
      </c>
      <c r="H145" s="21">
        <f>N145+T145+Z145</f>
        <v>0</v>
      </c>
      <c r="I145" s="47">
        <f>J145+K145+L145+M145+N145</f>
        <v>0</v>
      </c>
      <c r="J145" s="21">
        <v>0</v>
      </c>
      <c r="K145" s="33">
        <v>0</v>
      </c>
      <c r="L145" s="33">
        <v>0</v>
      </c>
      <c r="M145" s="33">
        <v>0</v>
      </c>
      <c r="N145" s="33">
        <v>0</v>
      </c>
      <c r="O145" s="47">
        <f>P145+Q145+R145+S145+T145</f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47">
        <f>V145+W145+X145+Y145+Z145</f>
        <v>7283</v>
      </c>
      <c r="V145" s="33">
        <v>0</v>
      </c>
      <c r="W145" s="33">
        <v>0</v>
      </c>
      <c r="X145" s="33">
        <v>7283</v>
      </c>
      <c r="Y145" s="33">
        <v>0</v>
      </c>
      <c r="Z145" s="33">
        <v>0</v>
      </c>
      <c r="AA145" s="66"/>
    </row>
    <row r="146" spans="1:27">
      <c r="A146" s="34"/>
      <c r="B146" s="44" t="s">
        <v>122</v>
      </c>
      <c r="C146" s="29">
        <f>C147</f>
        <v>4550</v>
      </c>
      <c r="D146" s="29">
        <f t="shared" ref="D146:Z146" si="107">D147</f>
        <v>0</v>
      </c>
      <c r="E146" s="29">
        <f t="shared" si="107"/>
        <v>0</v>
      </c>
      <c r="F146" s="29">
        <f t="shared" si="107"/>
        <v>4550</v>
      </c>
      <c r="G146" s="29">
        <f t="shared" si="107"/>
        <v>0</v>
      </c>
      <c r="H146" s="29">
        <f t="shared" si="107"/>
        <v>0</v>
      </c>
      <c r="I146" s="29">
        <f t="shared" si="107"/>
        <v>0</v>
      </c>
      <c r="J146" s="29">
        <f t="shared" si="107"/>
        <v>0</v>
      </c>
      <c r="K146" s="29">
        <f t="shared" si="107"/>
        <v>0</v>
      </c>
      <c r="L146" s="29">
        <f t="shared" si="107"/>
        <v>0</v>
      </c>
      <c r="M146" s="29">
        <f t="shared" si="107"/>
        <v>0</v>
      </c>
      <c r="N146" s="29">
        <f t="shared" si="107"/>
        <v>0</v>
      </c>
      <c r="O146" s="29">
        <f t="shared" si="107"/>
        <v>1850</v>
      </c>
      <c r="P146" s="29">
        <f t="shared" si="107"/>
        <v>0</v>
      </c>
      <c r="Q146" s="29">
        <f t="shared" si="107"/>
        <v>0</v>
      </c>
      <c r="R146" s="29">
        <f t="shared" si="107"/>
        <v>1850</v>
      </c>
      <c r="S146" s="29">
        <f t="shared" si="107"/>
        <v>0</v>
      </c>
      <c r="T146" s="29">
        <f t="shared" si="107"/>
        <v>0</v>
      </c>
      <c r="U146" s="29">
        <f t="shared" si="107"/>
        <v>2700</v>
      </c>
      <c r="V146" s="29">
        <f t="shared" si="107"/>
        <v>0</v>
      </c>
      <c r="W146" s="29">
        <f t="shared" si="107"/>
        <v>0</v>
      </c>
      <c r="X146" s="29">
        <f t="shared" si="107"/>
        <v>2700</v>
      </c>
      <c r="Y146" s="29">
        <f t="shared" si="107"/>
        <v>0</v>
      </c>
      <c r="Z146" s="29">
        <f t="shared" si="107"/>
        <v>0</v>
      </c>
      <c r="AA146" s="66"/>
    </row>
    <row r="147" spans="1:27" ht="32.25" customHeight="1">
      <c r="A147" s="9">
        <v>16</v>
      </c>
      <c r="B147" s="27" t="s">
        <v>125</v>
      </c>
      <c r="C147" s="23">
        <f t="shared" si="84"/>
        <v>4550</v>
      </c>
      <c r="D147" s="21">
        <f>J147+P147+V147</f>
        <v>0</v>
      </c>
      <c r="E147" s="21">
        <f t="shared" si="84"/>
        <v>0</v>
      </c>
      <c r="F147" s="21">
        <f t="shared" si="84"/>
        <v>4550</v>
      </c>
      <c r="G147" s="21">
        <f t="shared" si="84"/>
        <v>0</v>
      </c>
      <c r="H147" s="21">
        <f t="shared" si="84"/>
        <v>0</v>
      </c>
      <c r="I147" s="23">
        <f>J147+K147+L147+M147+N147</f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23">
        <f t="shared" si="86"/>
        <v>1850</v>
      </c>
      <c r="P147" s="33">
        <v>0</v>
      </c>
      <c r="Q147" s="33">
        <v>0</v>
      </c>
      <c r="R147" s="35">
        <v>1850</v>
      </c>
      <c r="S147" s="33">
        <v>0</v>
      </c>
      <c r="T147" s="33">
        <v>0</v>
      </c>
      <c r="U147" s="23">
        <f t="shared" si="87"/>
        <v>2700</v>
      </c>
      <c r="V147" s="33">
        <v>0</v>
      </c>
      <c r="W147" s="33">
        <v>0</v>
      </c>
      <c r="X147" s="33">
        <v>2700</v>
      </c>
      <c r="Y147" s="33">
        <v>0</v>
      </c>
      <c r="Z147" s="33">
        <v>0</v>
      </c>
      <c r="AA147" s="43"/>
    </row>
    <row r="148" spans="1:27">
      <c r="A148" s="34"/>
      <c r="B148" s="44" t="s">
        <v>123</v>
      </c>
      <c r="C148" s="29">
        <f t="shared" si="84"/>
        <v>60011</v>
      </c>
      <c r="D148" s="29">
        <f t="shared" ref="D148" si="108">D149+D150+D151+D152+D153</f>
        <v>0</v>
      </c>
      <c r="E148" s="29">
        <f t="shared" ref="E148" si="109">E149+E150+E151+E152+E153</f>
        <v>52533</v>
      </c>
      <c r="F148" s="29">
        <f t="shared" ref="F148" si="110">F149+F150+F151+F152+F153</f>
        <v>6478</v>
      </c>
      <c r="G148" s="29">
        <f t="shared" ref="G148" si="111">G149+G150+G151+G152+G153</f>
        <v>500</v>
      </c>
      <c r="H148" s="29">
        <f t="shared" ref="H148" si="112">H149+H150+H151+H152+H153</f>
        <v>500</v>
      </c>
      <c r="I148" s="29">
        <f t="shared" ref="I148:U148" si="113">I149+I150+I151+I152+I153</f>
        <v>1854</v>
      </c>
      <c r="J148" s="29">
        <f t="shared" si="113"/>
        <v>0</v>
      </c>
      <c r="K148" s="29">
        <f t="shared" si="113"/>
        <v>0</v>
      </c>
      <c r="L148" s="29">
        <f t="shared" si="113"/>
        <v>1554</v>
      </c>
      <c r="M148" s="29">
        <f t="shared" si="113"/>
        <v>150</v>
      </c>
      <c r="N148" s="29">
        <f t="shared" si="113"/>
        <v>150</v>
      </c>
      <c r="O148" s="29">
        <f t="shared" si="113"/>
        <v>31150</v>
      </c>
      <c r="P148" s="29">
        <f t="shared" si="113"/>
        <v>0</v>
      </c>
      <c r="Q148" s="29">
        <f t="shared" si="113"/>
        <v>29900</v>
      </c>
      <c r="R148" s="29">
        <f t="shared" si="113"/>
        <v>950</v>
      </c>
      <c r="S148" s="29">
        <f t="shared" si="113"/>
        <v>150</v>
      </c>
      <c r="T148" s="29">
        <f t="shared" si="113"/>
        <v>150</v>
      </c>
      <c r="U148" s="29">
        <f t="shared" si="113"/>
        <v>27007</v>
      </c>
      <c r="V148" s="29">
        <f>V149+V150+V151+V152+V153</f>
        <v>0</v>
      </c>
      <c r="W148" s="29">
        <f t="shared" ref="W148:Z148" si="114">W149+W150+W151+W152+W153</f>
        <v>22633</v>
      </c>
      <c r="X148" s="29">
        <f t="shared" si="114"/>
        <v>3974</v>
      </c>
      <c r="Y148" s="29">
        <f t="shared" si="114"/>
        <v>200</v>
      </c>
      <c r="Z148" s="29">
        <f t="shared" si="114"/>
        <v>200</v>
      </c>
      <c r="AA148" s="66"/>
    </row>
    <row r="149" spans="1:27" ht="30">
      <c r="A149" s="9">
        <v>17</v>
      </c>
      <c r="B149" s="27" t="s">
        <v>124</v>
      </c>
      <c r="C149" s="23">
        <f t="shared" si="84"/>
        <v>52533</v>
      </c>
      <c r="D149" s="21">
        <f>J149+P149+V149</f>
        <v>0</v>
      </c>
      <c r="E149" s="21">
        <f>K149+Q149+W149</f>
        <v>52533</v>
      </c>
      <c r="F149" s="21">
        <f>L149+R149+X149</f>
        <v>0</v>
      </c>
      <c r="G149" s="21">
        <f t="shared" si="84"/>
        <v>0</v>
      </c>
      <c r="H149" s="21">
        <f t="shared" si="84"/>
        <v>0</v>
      </c>
      <c r="I149" s="23">
        <f t="shared" ref="I149" si="115">J149+K149+L149+M149+N149</f>
        <v>0</v>
      </c>
      <c r="J149" s="33">
        <v>0</v>
      </c>
      <c r="K149" s="33">
        <v>0</v>
      </c>
      <c r="L149" s="33">
        <v>0</v>
      </c>
      <c r="M149" s="35">
        <v>0</v>
      </c>
      <c r="N149" s="35">
        <v>0</v>
      </c>
      <c r="O149" s="23">
        <f t="shared" ref="O149" si="116">P149+Q149+R149+S149+T149</f>
        <v>29900</v>
      </c>
      <c r="P149" s="33">
        <v>0</v>
      </c>
      <c r="Q149" s="33">
        <v>29900</v>
      </c>
      <c r="R149" s="35">
        <v>0</v>
      </c>
      <c r="S149" s="33">
        <v>0</v>
      </c>
      <c r="T149" s="33">
        <v>0</v>
      </c>
      <c r="U149" s="23">
        <f t="shared" ref="U149:U153" si="117">V149+W149+X149+Y149+Z149</f>
        <v>22633</v>
      </c>
      <c r="V149" s="35">
        <v>0</v>
      </c>
      <c r="W149" s="35">
        <v>22633</v>
      </c>
      <c r="X149" s="35">
        <v>0</v>
      </c>
      <c r="Y149" s="35">
        <v>0</v>
      </c>
      <c r="Z149" s="33">
        <v>0</v>
      </c>
      <c r="AA149" s="66"/>
    </row>
    <row r="150" spans="1:27" ht="30">
      <c r="A150" s="9">
        <v>18</v>
      </c>
      <c r="B150" s="27" t="s">
        <v>125</v>
      </c>
      <c r="C150" s="23">
        <f t="shared" si="84"/>
        <v>4246</v>
      </c>
      <c r="D150" s="21">
        <f t="shared" ref="D150:D153" si="118">J150+P150+V150</f>
        <v>0</v>
      </c>
      <c r="E150" s="21">
        <f t="shared" ref="E150:E153" si="119">K150+Q150+W150</f>
        <v>0</v>
      </c>
      <c r="F150" s="21">
        <f t="shared" ref="F150:F153" si="120">L150+R150+X150</f>
        <v>4246</v>
      </c>
      <c r="G150" s="21">
        <f t="shared" ref="G150:G153" si="121">M150+S150+Y150</f>
        <v>0</v>
      </c>
      <c r="H150" s="21">
        <f t="shared" ref="H150:H153" si="122">N150+T150+Z150</f>
        <v>0</v>
      </c>
      <c r="I150" s="23">
        <f>J150+K150+L150+M150+N150</f>
        <v>1554</v>
      </c>
      <c r="J150" s="33">
        <v>0</v>
      </c>
      <c r="K150" s="33">
        <v>0</v>
      </c>
      <c r="L150" s="33">
        <v>1554</v>
      </c>
      <c r="M150" s="33">
        <v>0</v>
      </c>
      <c r="N150" s="33">
        <v>0</v>
      </c>
      <c r="O150" s="23">
        <f t="shared" si="86"/>
        <v>950</v>
      </c>
      <c r="P150" s="33">
        <v>0</v>
      </c>
      <c r="Q150" s="33">
        <v>0</v>
      </c>
      <c r="R150" s="35">
        <v>950</v>
      </c>
      <c r="S150" s="33">
        <v>0</v>
      </c>
      <c r="T150" s="33">
        <v>0</v>
      </c>
      <c r="U150" s="23">
        <f t="shared" si="117"/>
        <v>1742</v>
      </c>
      <c r="V150" s="35">
        <v>0</v>
      </c>
      <c r="W150" s="35">
        <v>0</v>
      </c>
      <c r="X150" s="33">
        <v>1742</v>
      </c>
      <c r="Y150" s="33">
        <v>0</v>
      </c>
      <c r="Z150" s="33">
        <v>0</v>
      </c>
      <c r="AA150" s="66"/>
    </row>
    <row r="151" spans="1:27" ht="30">
      <c r="A151" s="9">
        <v>19</v>
      </c>
      <c r="B151" s="27" t="s">
        <v>126</v>
      </c>
      <c r="C151" s="23">
        <f t="shared" si="84"/>
        <v>600</v>
      </c>
      <c r="D151" s="21">
        <f t="shared" si="118"/>
        <v>0</v>
      </c>
      <c r="E151" s="21">
        <f t="shared" si="119"/>
        <v>0</v>
      </c>
      <c r="F151" s="21">
        <f t="shared" si="120"/>
        <v>0</v>
      </c>
      <c r="G151" s="21">
        <f t="shared" si="121"/>
        <v>300</v>
      </c>
      <c r="H151" s="21">
        <f t="shared" si="122"/>
        <v>300</v>
      </c>
      <c r="I151" s="23">
        <f t="shared" ref="I151:I182" si="123">J151+K151+L151+M151+N151</f>
        <v>200</v>
      </c>
      <c r="J151" s="33">
        <v>0</v>
      </c>
      <c r="K151" s="33">
        <v>0</v>
      </c>
      <c r="L151" s="33">
        <v>0</v>
      </c>
      <c r="M151" s="33">
        <v>100</v>
      </c>
      <c r="N151" s="33">
        <v>100</v>
      </c>
      <c r="O151" s="23">
        <f t="shared" si="86"/>
        <v>200</v>
      </c>
      <c r="P151" s="33">
        <v>0</v>
      </c>
      <c r="Q151" s="33">
        <v>0</v>
      </c>
      <c r="R151" s="35">
        <v>0</v>
      </c>
      <c r="S151" s="33">
        <v>100</v>
      </c>
      <c r="T151" s="33">
        <v>100</v>
      </c>
      <c r="U151" s="23">
        <f t="shared" si="117"/>
        <v>200</v>
      </c>
      <c r="V151" s="35">
        <v>0</v>
      </c>
      <c r="W151" s="35">
        <v>0</v>
      </c>
      <c r="X151" s="33">
        <v>0</v>
      </c>
      <c r="Y151" s="33">
        <v>100</v>
      </c>
      <c r="Z151" s="33">
        <v>100</v>
      </c>
      <c r="AA151" s="66"/>
    </row>
    <row r="152" spans="1:27">
      <c r="A152" s="9">
        <v>20</v>
      </c>
      <c r="B152" s="27" t="s">
        <v>165</v>
      </c>
      <c r="C152" s="23">
        <f t="shared" si="84"/>
        <v>2232</v>
      </c>
      <c r="D152" s="21">
        <f t="shared" si="118"/>
        <v>0</v>
      </c>
      <c r="E152" s="21">
        <f t="shared" si="119"/>
        <v>0</v>
      </c>
      <c r="F152" s="21">
        <f t="shared" si="120"/>
        <v>2232</v>
      </c>
      <c r="G152" s="21">
        <f t="shared" si="121"/>
        <v>0</v>
      </c>
      <c r="H152" s="21">
        <f t="shared" si="122"/>
        <v>0</v>
      </c>
      <c r="I152" s="23">
        <f t="shared" si="123"/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23">
        <f t="shared" si="86"/>
        <v>0</v>
      </c>
      <c r="P152" s="33">
        <v>0</v>
      </c>
      <c r="Q152" s="33">
        <v>0</v>
      </c>
      <c r="R152" s="35">
        <v>0</v>
      </c>
      <c r="S152" s="33">
        <v>0</v>
      </c>
      <c r="T152" s="33">
        <v>0</v>
      </c>
      <c r="U152" s="23">
        <f t="shared" si="117"/>
        <v>2232</v>
      </c>
      <c r="V152" s="35">
        <v>0</v>
      </c>
      <c r="W152" s="35">
        <v>0</v>
      </c>
      <c r="X152" s="33">
        <v>2232</v>
      </c>
      <c r="Y152" s="40">
        <v>0</v>
      </c>
      <c r="Z152" s="33">
        <v>0</v>
      </c>
      <c r="AA152" s="66"/>
    </row>
    <row r="153" spans="1:27" ht="30">
      <c r="A153" s="9">
        <v>21</v>
      </c>
      <c r="B153" s="27" t="s">
        <v>128</v>
      </c>
      <c r="C153" s="23">
        <f t="shared" si="84"/>
        <v>400</v>
      </c>
      <c r="D153" s="21">
        <f t="shared" si="118"/>
        <v>0</v>
      </c>
      <c r="E153" s="21">
        <f t="shared" si="119"/>
        <v>0</v>
      </c>
      <c r="F153" s="21">
        <f t="shared" si="120"/>
        <v>0</v>
      </c>
      <c r="G153" s="21">
        <f t="shared" si="121"/>
        <v>200</v>
      </c>
      <c r="H153" s="21">
        <f t="shared" si="122"/>
        <v>200</v>
      </c>
      <c r="I153" s="23">
        <f t="shared" si="123"/>
        <v>100</v>
      </c>
      <c r="J153" s="33">
        <v>0</v>
      </c>
      <c r="K153" s="33">
        <v>0</v>
      </c>
      <c r="L153" s="33">
        <v>0</v>
      </c>
      <c r="M153" s="33">
        <v>50</v>
      </c>
      <c r="N153" s="33">
        <v>50</v>
      </c>
      <c r="O153" s="23">
        <f t="shared" si="86"/>
        <v>100</v>
      </c>
      <c r="P153" s="33">
        <v>0</v>
      </c>
      <c r="Q153" s="33">
        <v>0</v>
      </c>
      <c r="R153" s="35">
        <v>0</v>
      </c>
      <c r="S153" s="33">
        <v>50</v>
      </c>
      <c r="T153" s="33">
        <v>50</v>
      </c>
      <c r="U153" s="23">
        <f t="shared" si="117"/>
        <v>200</v>
      </c>
      <c r="V153" s="33">
        <v>0</v>
      </c>
      <c r="W153" s="33">
        <v>0</v>
      </c>
      <c r="X153" s="33">
        <v>0</v>
      </c>
      <c r="Y153" s="33">
        <v>100</v>
      </c>
      <c r="Z153" s="33">
        <v>100</v>
      </c>
      <c r="AA153" s="66"/>
    </row>
    <row r="154" spans="1:27">
      <c r="A154" s="34"/>
      <c r="B154" s="44" t="s">
        <v>129</v>
      </c>
      <c r="C154" s="29">
        <f t="shared" ref="C154:H154" si="124">I154+O154+U154</f>
        <v>12330</v>
      </c>
      <c r="D154" s="29">
        <f t="shared" si="124"/>
        <v>0</v>
      </c>
      <c r="E154" s="29">
        <f t="shared" si="124"/>
        <v>0</v>
      </c>
      <c r="F154" s="29">
        <f t="shared" si="124"/>
        <v>12080</v>
      </c>
      <c r="G154" s="29">
        <f t="shared" si="124"/>
        <v>150</v>
      </c>
      <c r="H154" s="29">
        <f t="shared" si="124"/>
        <v>100</v>
      </c>
      <c r="I154" s="29">
        <f t="shared" ref="I154:T154" si="125">I155+I156+I157</f>
        <v>12130</v>
      </c>
      <c r="J154" s="29">
        <f t="shared" si="125"/>
        <v>0</v>
      </c>
      <c r="K154" s="29">
        <f t="shared" si="125"/>
        <v>0</v>
      </c>
      <c r="L154" s="29">
        <f t="shared" si="125"/>
        <v>12080</v>
      </c>
      <c r="M154" s="29">
        <f t="shared" si="125"/>
        <v>50</v>
      </c>
      <c r="N154" s="29">
        <f t="shared" si="125"/>
        <v>0</v>
      </c>
      <c r="O154" s="29">
        <f t="shared" si="125"/>
        <v>100</v>
      </c>
      <c r="P154" s="29">
        <f t="shared" si="125"/>
        <v>0</v>
      </c>
      <c r="Q154" s="29">
        <f t="shared" si="125"/>
        <v>0</v>
      </c>
      <c r="R154" s="29">
        <f t="shared" si="125"/>
        <v>0</v>
      </c>
      <c r="S154" s="29">
        <f t="shared" si="125"/>
        <v>50</v>
      </c>
      <c r="T154" s="29">
        <f t="shared" si="125"/>
        <v>50</v>
      </c>
      <c r="U154" s="29">
        <f>U155+U156+U157</f>
        <v>100</v>
      </c>
      <c r="V154" s="29">
        <f>V155+V156+V157</f>
        <v>0</v>
      </c>
      <c r="W154" s="29">
        <f t="shared" ref="W154:Z154" si="126">W155+W156+W157</f>
        <v>0</v>
      </c>
      <c r="X154" s="29">
        <f t="shared" si="126"/>
        <v>0</v>
      </c>
      <c r="Y154" s="29">
        <f t="shared" si="126"/>
        <v>50</v>
      </c>
      <c r="Z154" s="29">
        <f t="shared" si="126"/>
        <v>50</v>
      </c>
      <c r="AA154" s="66"/>
    </row>
    <row r="155" spans="1:27" s="43" customFormat="1" ht="30">
      <c r="A155" s="41">
        <v>22</v>
      </c>
      <c r="B155" s="42" t="s">
        <v>125</v>
      </c>
      <c r="C155" s="23">
        <f t="shared" ref="C155:C157" si="127">I155+O155+U155</f>
        <v>5285</v>
      </c>
      <c r="D155" s="21">
        <f>J155+P155+V155</f>
        <v>0</v>
      </c>
      <c r="E155" s="21">
        <f t="shared" ref="E155:E157" si="128">K155+Q155+W155</f>
        <v>0</v>
      </c>
      <c r="F155" s="21">
        <f t="shared" ref="F155:F157" si="129">L155+R155+X155</f>
        <v>5285</v>
      </c>
      <c r="G155" s="21">
        <f t="shared" ref="G155:G157" si="130">M155+S155+Y155</f>
        <v>0</v>
      </c>
      <c r="H155" s="21">
        <f t="shared" ref="H155:H157" si="131">N155+T155+Z155</f>
        <v>0</v>
      </c>
      <c r="I155" s="23">
        <f t="shared" ref="I155:I157" si="132">J155+K155+L155+M155+N155</f>
        <v>5285</v>
      </c>
      <c r="J155" s="21">
        <v>0</v>
      </c>
      <c r="K155" s="21">
        <v>0</v>
      </c>
      <c r="L155" s="21">
        <v>5285</v>
      </c>
      <c r="M155" s="21">
        <v>0</v>
      </c>
      <c r="N155" s="21">
        <v>0</v>
      </c>
      <c r="O155" s="23">
        <f t="shared" ref="O155:O157" si="133">P155+Q155+R155+S155+T155</f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3">
        <f t="shared" ref="U155:U157" si="134">V155+W155+X155+Y155+Z155</f>
        <v>0</v>
      </c>
      <c r="V155" s="21">
        <v>0</v>
      </c>
      <c r="W155" s="21">
        <v>0</v>
      </c>
      <c r="X155" s="21">
        <v>0</v>
      </c>
      <c r="Y155" s="21">
        <v>0</v>
      </c>
      <c r="Z155" s="21">
        <v>0</v>
      </c>
      <c r="AA155" s="66"/>
    </row>
    <row r="156" spans="1:27" s="43" customFormat="1">
      <c r="A156" s="41">
        <v>23</v>
      </c>
      <c r="B156" s="42" t="s">
        <v>133</v>
      </c>
      <c r="C156" s="23">
        <f t="shared" si="127"/>
        <v>6795</v>
      </c>
      <c r="D156" s="21">
        <f t="shared" ref="D156:D157" si="135">J156+P156+V156</f>
        <v>0</v>
      </c>
      <c r="E156" s="21">
        <f t="shared" si="128"/>
        <v>0</v>
      </c>
      <c r="F156" s="21">
        <f t="shared" si="129"/>
        <v>6795</v>
      </c>
      <c r="G156" s="21">
        <f t="shared" si="130"/>
        <v>0</v>
      </c>
      <c r="H156" s="21">
        <f t="shared" si="131"/>
        <v>0</v>
      </c>
      <c r="I156" s="23">
        <f t="shared" si="132"/>
        <v>6795</v>
      </c>
      <c r="J156" s="21">
        <v>0</v>
      </c>
      <c r="K156" s="21">
        <v>0</v>
      </c>
      <c r="L156" s="21">
        <v>6795</v>
      </c>
      <c r="M156" s="21">
        <v>0</v>
      </c>
      <c r="N156" s="21">
        <v>0</v>
      </c>
      <c r="O156" s="23">
        <f t="shared" si="133"/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3">
        <f t="shared" si="134"/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66"/>
    </row>
    <row r="157" spans="1:27">
      <c r="A157" s="9">
        <v>24</v>
      </c>
      <c r="B157" s="27" t="s">
        <v>130</v>
      </c>
      <c r="C157" s="23">
        <f t="shared" si="127"/>
        <v>250</v>
      </c>
      <c r="D157" s="21">
        <f t="shared" si="135"/>
        <v>0</v>
      </c>
      <c r="E157" s="21">
        <f t="shared" si="128"/>
        <v>0</v>
      </c>
      <c r="F157" s="21">
        <f t="shared" si="129"/>
        <v>0</v>
      </c>
      <c r="G157" s="21">
        <f t="shared" si="130"/>
        <v>150</v>
      </c>
      <c r="H157" s="21">
        <f t="shared" si="131"/>
        <v>100</v>
      </c>
      <c r="I157" s="23">
        <f t="shared" si="132"/>
        <v>50</v>
      </c>
      <c r="J157" s="33">
        <v>0</v>
      </c>
      <c r="K157" s="33">
        <v>0</v>
      </c>
      <c r="L157" s="33">
        <v>0</v>
      </c>
      <c r="M157" s="33">
        <v>50</v>
      </c>
      <c r="N157" s="33">
        <v>0</v>
      </c>
      <c r="O157" s="23">
        <f t="shared" si="133"/>
        <v>100</v>
      </c>
      <c r="P157" s="33">
        <v>0</v>
      </c>
      <c r="Q157" s="33">
        <v>0</v>
      </c>
      <c r="R157" s="33">
        <v>0</v>
      </c>
      <c r="S157" s="33">
        <v>50</v>
      </c>
      <c r="T157" s="33">
        <v>50</v>
      </c>
      <c r="U157" s="23">
        <f t="shared" si="134"/>
        <v>100</v>
      </c>
      <c r="V157" s="33">
        <v>0</v>
      </c>
      <c r="W157" s="33">
        <v>0</v>
      </c>
      <c r="X157" s="33">
        <v>0</v>
      </c>
      <c r="Y157" s="33">
        <v>50</v>
      </c>
      <c r="Z157" s="33">
        <v>50</v>
      </c>
      <c r="AA157" s="66"/>
    </row>
    <row r="158" spans="1:27">
      <c r="A158" s="34"/>
      <c r="B158" s="44" t="s">
        <v>131</v>
      </c>
      <c r="C158" s="29">
        <f t="shared" ref="C158:H158" si="136">I158+O158+U158</f>
        <v>8703</v>
      </c>
      <c r="D158" s="29">
        <f t="shared" si="136"/>
        <v>0</v>
      </c>
      <c r="E158" s="29">
        <f t="shared" si="136"/>
        <v>0</v>
      </c>
      <c r="F158" s="29">
        <f t="shared" si="136"/>
        <v>5803</v>
      </c>
      <c r="G158" s="29">
        <f t="shared" si="136"/>
        <v>200</v>
      </c>
      <c r="H158" s="29">
        <f t="shared" si="136"/>
        <v>2700</v>
      </c>
      <c r="I158" s="29">
        <f t="shared" ref="I158:N158" si="137">I159+I160+I161+I162</f>
        <v>100</v>
      </c>
      <c r="J158" s="29">
        <f t="shared" si="137"/>
        <v>0</v>
      </c>
      <c r="K158" s="29">
        <f t="shared" si="137"/>
        <v>0</v>
      </c>
      <c r="L158" s="29">
        <f t="shared" si="137"/>
        <v>0</v>
      </c>
      <c r="M158" s="29">
        <f t="shared" si="137"/>
        <v>50</v>
      </c>
      <c r="N158" s="29">
        <f t="shared" si="137"/>
        <v>50</v>
      </c>
      <c r="O158" s="29">
        <f>O159+O160+O161+O162</f>
        <v>2100</v>
      </c>
      <c r="P158" s="29">
        <f>P159+P160+P161+P162</f>
        <v>0</v>
      </c>
      <c r="Q158" s="29">
        <f t="shared" ref="Q158:S158" si="138">Q159+Q160+Q161+Q162</f>
        <v>0</v>
      </c>
      <c r="R158" s="29">
        <f t="shared" si="138"/>
        <v>0</v>
      </c>
      <c r="S158" s="29">
        <f t="shared" si="138"/>
        <v>50</v>
      </c>
      <c r="T158" s="29">
        <f>T159+T160+T161+T162</f>
        <v>2050</v>
      </c>
      <c r="U158" s="29">
        <f>U159+U160+U161+U162</f>
        <v>6503</v>
      </c>
      <c r="V158" s="29">
        <f>V159+V160+V161+V162</f>
        <v>0</v>
      </c>
      <c r="W158" s="29">
        <f t="shared" ref="W158:Z158" si="139">W159+W160+W161+W162</f>
        <v>0</v>
      </c>
      <c r="X158" s="29">
        <f t="shared" si="139"/>
        <v>5803</v>
      </c>
      <c r="Y158" s="29">
        <f t="shared" si="139"/>
        <v>100</v>
      </c>
      <c r="Z158" s="29">
        <f t="shared" si="139"/>
        <v>600</v>
      </c>
      <c r="AA158" s="66"/>
    </row>
    <row r="159" spans="1:27" ht="30">
      <c r="A159" s="41">
        <v>25</v>
      </c>
      <c r="B159" s="42" t="s">
        <v>125</v>
      </c>
      <c r="C159" s="23">
        <f t="shared" si="84"/>
        <v>3303</v>
      </c>
      <c r="D159" s="21">
        <f t="shared" ref="D159" si="140">J159+P159+V159</f>
        <v>0</v>
      </c>
      <c r="E159" s="21">
        <f t="shared" ref="E159" si="141">K159+Q159+W159</f>
        <v>0</v>
      </c>
      <c r="F159" s="21">
        <f t="shared" ref="F159" si="142">L159+R159+X159</f>
        <v>3303</v>
      </c>
      <c r="G159" s="21">
        <f t="shared" ref="G159" si="143">M159+S159+Y159</f>
        <v>0</v>
      </c>
      <c r="H159" s="21">
        <f t="shared" ref="H159" si="144">N159+T159+Z159</f>
        <v>0</v>
      </c>
      <c r="I159" s="23">
        <f t="shared" si="123"/>
        <v>0</v>
      </c>
      <c r="J159" s="63">
        <v>0</v>
      </c>
      <c r="K159" s="63">
        <v>0</v>
      </c>
      <c r="L159" s="63">
        <v>0</v>
      </c>
      <c r="M159" s="63">
        <v>0</v>
      </c>
      <c r="N159" s="63">
        <v>0</v>
      </c>
      <c r="O159" s="23">
        <f t="shared" si="86"/>
        <v>0</v>
      </c>
      <c r="P159" s="63">
        <v>0</v>
      </c>
      <c r="Q159" s="63">
        <v>0</v>
      </c>
      <c r="R159" s="63">
        <v>0</v>
      </c>
      <c r="S159" s="63">
        <v>0</v>
      </c>
      <c r="T159" s="63">
        <v>0</v>
      </c>
      <c r="U159" s="23">
        <f t="shared" si="87"/>
        <v>3303</v>
      </c>
      <c r="V159" s="63">
        <v>0</v>
      </c>
      <c r="W159" s="63">
        <v>0</v>
      </c>
      <c r="X159" s="63">
        <v>3303</v>
      </c>
      <c r="Y159" s="63">
        <v>0</v>
      </c>
      <c r="Z159" s="63">
        <v>0</v>
      </c>
      <c r="AA159" s="66"/>
    </row>
    <row r="160" spans="1:27" ht="30">
      <c r="A160" s="9">
        <v>26</v>
      </c>
      <c r="B160" s="27" t="s">
        <v>132</v>
      </c>
      <c r="C160" s="23">
        <f t="shared" si="84"/>
        <v>400</v>
      </c>
      <c r="D160" s="21">
        <f t="shared" ref="D160:D162" si="145">J160+P160+V160</f>
        <v>0</v>
      </c>
      <c r="E160" s="21">
        <f t="shared" ref="E160:E162" si="146">K160+Q160+W160</f>
        <v>0</v>
      </c>
      <c r="F160" s="21">
        <f t="shared" ref="F160:F162" si="147">L160+R160+X160</f>
        <v>0</v>
      </c>
      <c r="G160" s="21">
        <f t="shared" ref="G160:G162" si="148">M160+S160+Y160</f>
        <v>200</v>
      </c>
      <c r="H160" s="21">
        <f t="shared" ref="H160:H162" si="149">N160+T160+Z160</f>
        <v>200</v>
      </c>
      <c r="I160" s="23">
        <f t="shared" si="123"/>
        <v>100</v>
      </c>
      <c r="J160" s="33">
        <v>0</v>
      </c>
      <c r="K160" s="33">
        <v>0</v>
      </c>
      <c r="L160" s="33">
        <v>0</v>
      </c>
      <c r="M160" s="33">
        <v>50</v>
      </c>
      <c r="N160" s="33">
        <v>50</v>
      </c>
      <c r="O160" s="23">
        <f t="shared" si="86"/>
        <v>100</v>
      </c>
      <c r="P160" s="33">
        <v>0</v>
      </c>
      <c r="Q160" s="33">
        <v>0</v>
      </c>
      <c r="R160" s="33">
        <v>0</v>
      </c>
      <c r="S160" s="33">
        <v>50</v>
      </c>
      <c r="T160" s="33">
        <v>50</v>
      </c>
      <c r="U160" s="23">
        <f t="shared" si="87"/>
        <v>200</v>
      </c>
      <c r="V160" s="33">
        <v>0</v>
      </c>
      <c r="W160" s="33">
        <v>0</v>
      </c>
      <c r="X160" s="33">
        <v>0</v>
      </c>
      <c r="Y160" s="33">
        <v>100</v>
      </c>
      <c r="Z160" s="33">
        <v>100</v>
      </c>
      <c r="AA160" s="66"/>
    </row>
    <row r="161" spans="1:27">
      <c r="A161" s="9">
        <v>27</v>
      </c>
      <c r="B161" s="27" t="s">
        <v>127</v>
      </c>
      <c r="C161" s="23">
        <f t="shared" si="84"/>
        <v>2500</v>
      </c>
      <c r="D161" s="21">
        <f t="shared" si="145"/>
        <v>0</v>
      </c>
      <c r="E161" s="21">
        <f t="shared" si="146"/>
        <v>0</v>
      </c>
      <c r="F161" s="21">
        <f t="shared" si="147"/>
        <v>0</v>
      </c>
      <c r="G161" s="21">
        <f t="shared" si="148"/>
        <v>0</v>
      </c>
      <c r="H161" s="21">
        <f t="shared" si="149"/>
        <v>2500</v>
      </c>
      <c r="I161" s="23">
        <f t="shared" si="123"/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23">
        <f t="shared" si="86"/>
        <v>2000</v>
      </c>
      <c r="P161" s="33">
        <v>0</v>
      </c>
      <c r="Q161" s="33">
        <v>0</v>
      </c>
      <c r="R161" s="33">
        <v>0</v>
      </c>
      <c r="S161" s="33">
        <v>0</v>
      </c>
      <c r="T161" s="33">
        <v>2000</v>
      </c>
      <c r="U161" s="23">
        <f t="shared" si="87"/>
        <v>500</v>
      </c>
      <c r="V161" s="33">
        <v>0</v>
      </c>
      <c r="W161" s="33">
        <v>0</v>
      </c>
      <c r="X161" s="33">
        <v>0</v>
      </c>
      <c r="Y161" s="33">
        <v>0</v>
      </c>
      <c r="Z161" s="33">
        <v>500</v>
      </c>
      <c r="AA161" s="66"/>
    </row>
    <row r="162" spans="1:27">
      <c r="A162" s="9">
        <v>28</v>
      </c>
      <c r="B162" s="27" t="s">
        <v>133</v>
      </c>
      <c r="C162" s="23">
        <f t="shared" si="84"/>
        <v>2500</v>
      </c>
      <c r="D162" s="21">
        <f t="shared" si="145"/>
        <v>0</v>
      </c>
      <c r="E162" s="21">
        <f t="shared" si="146"/>
        <v>0</v>
      </c>
      <c r="F162" s="21">
        <f t="shared" si="147"/>
        <v>2500</v>
      </c>
      <c r="G162" s="21">
        <f t="shared" si="148"/>
        <v>0</v>
      </c>
      <c r="H162" s="21">
        <f t="shared" si="149"/>
        <v>0</v>
      </c>
      <c r="I162" s="23">
        <f t="shared" si="123"/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23">
        <f t="shared" si="86"/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23">
        <f t="shared" si="87"/>
        <v>2500</v>
      </c>
      <c r="V162" s="33">
        <v>0</v>
      </c>
      <c r="W162" s="33">
        <v>0</v>
      </c>
      <c r="X162" s="33">
        <v>2500</v>
      </c>
      <c r="Y162" s="33">
        <v>0</v>
      </c>
      <c r="Z162" s="33">
        <v>0</v>
      </c>
      <c r="AA162" s="66"/>
    </row>
    <row r="163" spans="1:27">
      <c r="A163" s="34"/>
      <c r="B163" s="44" t="s">
        <v>134</v>
      </c>
      <c r="C163" s="29">
        <f t="shared" ref="C163:H163" si="150">I163+O163+U163</f>
        <v>6593</v>
      </c>
      <c r="D163" s="29">
        <f t="shared" si="150"/>
        <v>0</v>
      </c>
      <c r="E163" s="29">
        <f t="shared" si="150"/>
        <v>5000</v>
      </c>
      <c r="F163" s="29">
        <f t="shared" si="150"/>
        <v>1293</v>
      </c>
      <c r="G163" s="29">
        <f t="shared" si="150"/>
        <v>150</v>
      </c>
      <c r="H163" s="29">
        <f t="shared" si="150"/>
        <v>150</v>
      </c>
      <c r="I163" s="29">
        <f t="shared" ref="I163:U163" si="151">I164+I165+I166+I167+I168</f>
        <v>1393</v>
      </c>
      <c r="J163" s="29">
        <f t="shared" si="151"/>
        <v>0</v>
      </c>
      <c r="K163" s="29">
        <f t="shared" si="151"/>
        <v>0</v>
      </c>
      <c r="L163" s="29">
        <f t="shared" si="151"/>
        <v>1293</v>
      </c>
      <c r="M163" s="29">
        <f t="shared" si="151"/>
        <v>50</v>
      </c>
      <c r="N163" s="29">
        <f t="shared" si="151"/>
        <v>50</v>
      </c>
      <c r="O163" s="29">
        <f t="shared" si="151"/>
        <v>5100</v>
      </c>
      <c r="P163" s="29">
        <f t="shared" si="151"/>
        <v>0</v>
      </c>
      <c r="Q163" s="29">
        <f t="shared" si="151"/>
        <v>5000</v>
      </c>
      <c r="R163" s="29">
        <f t="shared" si="151"/>
        <v>0</v>
      </c>
      <c r="S163" s="29">
        <f t="shared" si="151"/>
        <v>50</v>
      </c>
      <c r="T163" s="29">
        <f t="shared" si="151"/>
        <v>50</v>
      </c>
      <c r="U163" s="29">
        <f t="shared" si="151"/>
        <v>100</v>
      </c>
      <c r="V163" s="29">
        <f>V164+V165+V166+V167+V168</f>
        <v>0</v>
      </c>
      <c r="W163" s="29">
        <f t="shared" ref="W163:Z163" si="152">W164+W165+W166+W167+W168</f>
        <v>0</v>
      </c>
      <c r="X163" s="29">
        <f t="shared" si="152"/>
        <v>0</v>
      </c>
      <c r="Y163" s="29">
        <f t="shared" si="152"/>
        <v>50</v>
      </c>
      <c r="Z163" s="29">
        <f t="shared" si="152"/>
        <v>50</v>
      </c>
      <c r="AA163" s="66"/>
    </row>
    <row r="164" spans="1:27" ht="30">
      <c r="A164" s="9">
        <v>29</v>
      </c>
      <c r="B164" s="27" t="s">
        <v>135</v>
      </c>
      <c r="C164" s="23">
        <f t="shared" si="84"/>
        <v>1000</v>
      </c>
      <c r="D164" s="21">
        <f t="shared" si="84"/>
        <v>0</v>
      </c>
      <c r="E164" s="33">
        <f t="shared" si="84"/>
        <v>0</v>
      </c>
      <c r="F164" s="33">
        <f t="shared" si="84"/>
        <v>1000</v>
      </c>
      <c r="G164" s="33">
        <f t="shared" si="84"/>
        <v>0</v>
      </c>
      <c r="H164" s="33">
        <f t="shared" si="84"/>
        <v>0</v>
      </c>
      <c r="I164" s="23">
        <f t="shared" si="123"/>
        <v>1000</v>
      </c>
      <c r="J164" s="33">
        <v>0</v>
      </c>
      <c r="K164" s="33">
        <v>0</v>
      </c>
      <c r="L164" s="33">
        <v>1000</v>
      </c>
      <c r="M164" s="33">
        <v>0</v>
      </c>
      <c r="N164" s="33">
        <v>0</v>
      </c>
      <c r="O164" s="23">
        <f t="shared" si="86"/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23">
        <f t="shared" si="87"/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66"/>
    </row>
    <row r="165" spans="1:27">
      <c r="A165" s="9">
        <v>30</v>
      </c>
      <c r="B165" s="27" t="s">
        <v>153</v>
      </c>
      <c r="C165" s="23">
        <f>I165+O165+U165</f>
        <v>293</v>
      </c>
      <c r="D165" s="21">
        <f t="shared" si="84"/>
        <v>0</v>
      </c>
      <c r="E165" s="33">
        <v>0</v>
      </c>
      <c r="F165" s="33">
        <f>L165+R165+X165</f>
        <v>293</v>
      </c>
      <c r="G165" s="33">
        <v>0</v>
      </c>
      <c r="H165" s="33">
        <v>0</v>
      </c>
      <c r="I165" s="23">
        <f t="shared" si="123"/>
        <v>293</v>
      </c>
      <c r="J165" s="33">
        <v>0</v>
      </c>
      <c r="K165" s="33">
        <v>0</v>
      </c>
      <c r="L165" s="33">
        <v>293</v>
      </c>
      <c r="M165" s="33">
        <v>0</v>
      </c>
      <c r="N165" s="33">
        <v>0</v>
      </c>
      <c r="O165" s="23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3">
        <v>0</v>
      </c>
      <c r="V165" s="21">
        <v>0</v>
      </c>
      <c r="W165" s="21">
        <v>0</v>
      </c>
      <c r="X165" s="21">
        <v>0</v>
      </c>
      <c r="Y165" s="21">
        <v>0</v>
      </c>
      <c r="Z165" s="21">
        <v>0</v>
      </c>
      <c r="AA165" s="66"/>
    </row>
    <row r="166" spans="1:27" ht="30">
      <c r="A166" s="9">
        <v>31</v>
      </c>
      <c r="B166" s="27" t="s">
        <v>132</v>
      </c>
      <c r="C166" s="23">
        <f t="shared" si="84"/>
        <v>300</v>
      </c>
      <c r="D166" s="21">
        <f t="shared" si="84"/>
        <v>0</v>
      </c>
      <c r="E166" s="33">
        <f t="shared" si="84"/>
        <v>0</v>
      </c>
      <c r="F166" s="33">
        <f t="shared" si="84"/>
        <v>0</v>
      </c>
      <c r="G166" s="33">
        <f t="shared" si="84"/>
        <v>150</v>
      </c>
      <c r="H166" s="33">
        <f t="shared" si="84"/>
        <v>150</v>
      </c>
      <c r="I166" s="23">
        <f t="shared" si="123"/>
        <v>100</v>
      </c>
      <c r="J166" s="33">
        <v>0</v>
      </c>
      <c r="K166" s="33">
        <v>0</v>
      </c>
      <c r="L166" s="33">
        <v>0</v>
      </c>
      <c r="M166" s="33">
        <v>50</v>
      </c>
      <c r="N166" s="33">
        <v>50</v>
      </c>
      <c r="O166" s="23">
        <f t="shared" si="86"/>
        <v>100</v>
      </c>
      <c r="P166" s="33">
        <v>0</v>
      </c>
      <c r="Q166" s="33">
        <v>0</v>
      </c>
      <c r="R166" s="33">
        <v>0</v>
      </c>
      <c r="S166" s="33">
        <v>50</v>
      </c>
      <c r="T166" s="33">
        <v>50</v>
      </c>
      <c r="U166" s="23">
        <f t="shared" si="87"/>
        <v>100</v>
      </c>
      <c r="V166" s="33">
        <v>0</v>
      </c>
      <c r="W166" s="33">
        <v>0</v>
      </c>
      <c r="X166" s="33">
        <v>0</v>
      </c>
      <c r="Y166" s="33">
        <v>50</v>
      </c>
      <c r="Z166" s="33">
        <v>50</v>
      </c>
      <c r="AA166" s="66"/>
    </row>
    <row r="167" spans="1:27" ht="30">
      <c r="A167" s="9">
        <v>32</v>
      </c>
      <c r="B167" s="27" t="s">
        <v>137</v>
      </c>
      <c r="C167" s="23">
        <f t="shared" si="84"/>
        <v>5000</v>
      </c>
      <c r="D167" s="21">
        <f t="shared" si="84"/>
        <v>0</v>
      </c>
      <c r="E167" s="33">
        <f t="shared" si="84"/>
        <v>5000</v>
      </c>
      <c r="F167" s="33">
        <f t="shared" si="84"/>
        <v>0</v>
      </c>
      <c r="G167" s="33">
        <f t="shared" si="84"/>
        <v>0</v>
      </c>
      <c r="H167" s="33">
        <f t="shared" si="84"/>
        <v>0</v>
      </c>
      <c r="I167" s="23">
        <f t="shared" si="123"/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23">
        <f t="shared" si="86"/>
        <v>5000</v>
      </c>
      <c r="P167" s="33">
        <v>0</v>
      </c>
      <c r="Q167" s="33">
        <v>5000</v>
      </c>
      <c r="R167" s="33">
        <v>0</v>
      </c>
      <c r="S167" s="33">
        <v>0</v>
      </c>
      <c r="T167" s="33">
        <v>0</v>
      </c>
      <c r="U167" s="23">
        <f t="shared" si="87"/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66"/>
    </row>
    <row r="168" spans="1:27">
      <c r="A168" s="9">
        <v>33</v>
      </c>
      <c r="B168" s="27" t="s">
        <v>138</v>
      </c>
      <c r="C168" s="23">
        <f t="shared" si="84"/>
        <v>0</v>
      </c>
      <c r="D168" s="21">
        <f t="shared" si="84"/>
        <v>0</v>
      </c>
      <c r="E168" s="33">
        <f t="shared" si="84"/>
        <v>0</v>
      </c>
      <c r="F168" s="33">
        <f t="shared" si="84"/>
        <v>0</v>
      </c>
      <c r="G168" s="33">
        <f t="shared" si="84"/>
        <v>0</v>
      </c>
      <c r="H168" s="33">
        <f t="shared" si="84"/>
        <v>0</v>
      </c>
      <c r="I168" s="23">
        <f t="shared" si="123"/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23">
        <f t="shared" si="86"/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23">
        <f t="shared" si="87"/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66"/>
    </row>
    <row r="169" spans="1:27">
      <c r="A169" s="34"/>
      <c r="B169" s="44" t="s">
        <v>139</v>
      </c>
      <c r="C169" s="29">
        <f t="shared" ref="C169:H169" si="153">I169+O169+U169</f>
        <v>7044.7</v>
      </c>
      <c r="D169" s="29">
        <f t="shared" si="153"/>
        <v>5461.2</v>
      </c>
      <c r="E169" s="29">
        <f t="shared" si="153"/>
        <v>287.5</v>
      </c>
      <c r="F169" s="29">
        <f t="shared" si="153"/>
        <v>696</v>
      </c>
      <c r="G169" s="29">
        <f t="shared" si="153"/>
        <v>300</v>
      </c>
      <c r="H169" s="29">
        <f t="shared" si="153"/>
        <v>300</v>
      </c>
      <c r="I169" s="29">
        <f t="shared" ref="I169:U169" si="154">I170+I171+I172</f>
        <v>296</v>
      </c>
      <c r="J169" s="29">
        <f t="shared" si="154"/>
        <v>0</v>
      </c>
      <c r="K169" s="29">
        <f t="shared" si="154"/>
        <v>0</v>
      </c>
      <c r="L169" s="29">
        <f>L170+L171+L172</f>
        <v>196</v>
      </c>
      <c r="M169" s="29">
        <f t="shared" si="154"/>
        <v>50</v>
      </c>
      <c r="N169" s="29">
        <f t="shared" si="154"/>
        <v>50</v>
      </c>
      <c r="O169" s="29">
        <f t="shared" si="154"/>
        <v>100</v>
      </c>
      <c r="P169" s="29">
        <f t="shared" si="154"/>
        <v>0</v>
      </c>
      <c r="Q169" s="29">
        <f t="shared" si="154"/>
        <v>0</v>
      </c>
      <c r="R169" s="29">
        <f t="shared" si="154"/>
        <v>0</v>
      </c>
      <c r="S169" s="29">
        <f t="shared" si="154"/>
        <v>50</v>
      </c>
      <c r="T169" s="29">
        <f>T170+T171+T172</f>
        <v>50</v>
      </c>
      <c r="U169" s="29">
        <f t="shared" si="154"/>
        <v>6648.7</v>
      </c>
      <c r="V169" s="29">
        <f>V170+V171+V172</f>
        <v>5461.2</v>
      </c>
      <c r="W169" s="29">
        <f t="shared" ref="W169:Z169" si="155">W170+W171+W172</f>
        <v>287.5</v>
      </c>
      <c r="X169" s="29">
        <f t="shared" si="155"/>
        <v>500</v>
      </c>
      <c r="Y169" s="29">
        <f t="shared" si="155"/>
        <v>200</v>
      </c>
      <c r="Z169" s="29">
        <f t="shared" si="155"/>
        <v>200</v>
      </c>
      <c r="AA169" s="66"/>
    </row>
    <row r="170" spans="1:27" ht="30">
      <c r="A170" s="9">
        <v>34</v>
      </c>
      <c r="B170" s="27" t="s">
        <v>162</v>
      </c>
      <c r="C170" s="23">
        <f t="shared" si="84"/>
        <v>400</v>
      </c>
      <c r="D170" s="21">
        <f t="shared" si="84"/>
        <v>0</v>
      </c>
      <c r="E170" s="33">
        <f t="shared" si="84"/>
        <v>0</v>
      </c>
      <c r="F170" s="33">
        <f t="shared" si="84"/>
        <v>0</v>
      </c>
      <c r="G170" s="33">
        <f t="shared" si="84"/>
        <v>200</v>
      </c>
      <c r="H170" s="33">
        <f t="shared" si="84"/>
        <v>200</v>
      </c>
      <c r="I170" s="23">
        <f t="shared" si="123"/>
        <v>100</v>
      </c>
      <c r="J170" s="33">
        <v>0</v>
      </c>
      <c r="K170" s="33">
        <v>0</v>
      </c>
      <c r="L170" s="33">
        <v>0</v>
      </c>
      <c r="M170" s="33">
        <v>50</v>
      </c>
      <c r="N170" s="33">
        <v>50</v>
      </c>
      <c r="O170" s="23">
        <f t="shared" si="86"/>
        <v>100</v>
      </c>
      <c r="P170" s="33">
        <v>0</v>
      </c>
      <c r="Q170" s="33">
        <v>0</v>
      </c>
      <c r="R170" s="33">
        <v>0</v>
      </c>
      <c r="S170" s="33">
        <v>50</v>
      </c>
      <c r="T170" s="33">
        <v>50</v>
      </c>
      <c r="U170" s="23">
        <f t="shared" si="87"/>
        <v>200</v>
      </c>
      <c r="V170" s="33">
        <v>0</v>
      </c>
      <c r="W170" s="33">
        <v>0</v>
      </c>
      <c r="X170" s="33">
        <v>0</v>
      </c>
      <c r="Y170" s="33">
        <v>100</v>
      </c>
      <c r="Z170" s="33">
        <v>100</v>
      </c>
      <c r="AA170" s="66"/>
    </row>
    <row r="171" spans="1:27" ht="30">
      <c r="A171" s="9">
        <v>35</v>
      </c>
      <c r="B171" s="27" t="s">
        <v>166</v>
      </c>
      <c r="C171" s="23">
        <f t="shared" si="84"/>
        <v>6444.7</v>
      </c>
      <c r="D171" s="21">
        <f t="shared" si="84"/>
        <v>5461.2</v>
      </c>
      <c r="E171" s="33">
        <f t="shared" si="84"/>
        <v>287.5</v>
      </c>
      <c r="F171" s="33">
        <f t="shared" si="84"/>
        <v>696</v>
      </c>
      <c r="G171" s="33">
        <f t="shared" si="84"/>
        <v>0</v>
      </c>
      <c r="H171" s="33">
        <f t="shared" si="84"/>
        <v>0</v>
      </c>
      <c r="I171" s="23">
        <f t="shared" si="123"/>
        <v>196</v>
      </c>
      <c r="J171" s="33">
        <v>0</v>
      </c>
      <c r="K171" s="33">
        <v>0</v>
      </c>
      <c r="L171" s="33">
        <v>196</v>
      </c>
      <c r="M171" s="33">
        <v>0</v>
      </c>
      <c r="N171" s="33">
        <v>0</v>
      </c>
      <c r="O171" s="23">
        <f t="shared" si="86"/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23">
        <f t="shared" si="87"/>
        <v>6248.7</v>
      </c>
      <c r="V171" s="33">
        <v>5461.2</v>
      </c>
      <c r="W171" s="33">
        <v>287.5</v>
      </c>
      <c r="X171" s="33">
        <v>500</v>
      </c>
      <c r="Y171" s="33">
        <v>0</v>
      </c>
      <c r="Z171" s="33">
        <v>0</v>
      </c>
      <c r="AA171" s="66"/>
    </row>
    <row r="172" spans="1:27">
      <c r="A172" s="9">
        <v>36</v>
      </c>
      <c r="B172" s="27" t="s">
        <v>140</v>
      </c>
      <c r="C172" s="23">
        <f t="shared" si="84"/>
        <v>200</v>
      </c>
      <c r="D172" s="21">
        <f t="shared" si="84"/>
        <v>0</v>
      </c>
      <c r="E172" s="33">
        <f t="shared" si="84"/>
        <v>0</v>
      </c>
      <c r="F172" s="33">
        <f t="shared" si="84"/>
        <v>0</v>
      </c>
      <c r="G172" s="33">
        <f t="shared" si="84"/>
        <v>100</v>
      </c>
      <c r="H172" s="33">
        <f t="shared" si="84"/>
        <v>100</v>
      </c>
      <c r="I172" s="23">
        <f t="shared" si="123"/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23">
        <f t="shared" si="86"/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23">
        <f t="shared" si="87"/>
        <v>200</v>
      </c>
      <c r="V172" s="33">
        <v>0</v>
      </c>
      <c r="W172" s="33">
        <v>0</v>
      </c>
      <c r="X172" s="33">
        <v>0</v>
      </c>
      <c r="Y172" s="33">
        <v>100</v>
      </c>
      <c r="Z172" s="33">
        <v>100</v>
      </c>
      <c r="AA172" s="66"/>
    </row>
    <row r="173" spans="1:27">
      <c r="A173" s="34"/>
      <c r="B173" s="44" t="s">
        <v>141</v>
      </c>
      <c r="C173" s="29">
        <f t="shared" ref="C173:H173" si="156">I173+O173+U173</f>
        <v>9392</v>
      </c>
      <c r="D173" s="29">
        <f t="shared" si="156"/>
        <v>0</v>
      </c>
      <c r="E173" s="29">
        <f t="shared" si="156"/>
        <v>0</v>
      </c>
      <c r="F173" s="29">
        <f t="shared" si="156"/>
        <v>9392</v>
      </c>
      <c r="G173" s="29">
        <f t="shared" si="156"/>
        <v>0</v>
      </c>
      <c r="H173" s="29">
        <f t="shared" si="156"/>
        <v>0</v>
      </c>
      <c r="I173" s="29">
        <f>I174+I175</f>
        <v>4173</v>
      </c>
      <c r="J173" s="29">
        <f>J174+J175</f>
        <v>0</v>
      </c>
      <c r="K173" s="29">
        <f t="shared" ref="K173:N173" si="157">K174+K175</f>
        <v>0</v>
      </c>
      <c r="L173" s="29">
        <f t="shared" si="157"/>
        <v>4173</v>
      </c>
      <c r="M173" s="29">
        <f t="shared" si="157"/>
        <v>0</v>
      </c>
      <c r="N173" s="29">
        <f t="shared" si="157"/>
        <v>0</v>
      </c>
      <c r="O173" s="29">
        <f>O174+O175</f>
        <v>5219</v>
      </c>
      <c r="P173" s="29">
        <f>P174+P175</f>
        <v>0</v>
      </c>
      <c r="Q173" s="29">
        <f t="shared" ref="Q173:T173" si="158">Q174+Q175</f>
        <v>0</v>
      </c>
      <c r="R173" s="29">
        <f t="shared" si="158"/>
        <v>5219</v>
      </c>
      <c r="S173" s="29">
        <f t="shared" si="158"/>
        <v>0</v>
      </c>
      <c r="T173" s="29">
        <f t="shared" si="158"/>
        <v>0</v>
      </c>
      <c r="U173" s="29">
        <f>U174+U175</f>
        <v>0</v>
      </c>
      <c r="V173" s="29">
        <f>V174+V175</f>
        <v>0</v>
      </c>
      <c r="W173" s="29">
        <f t="shared" ref="W173:Z173" si="159">W174+W175</f>
        <v>0</v>
      </c>
      <c r="X173" s="29">
        <f t="shared" si="159"/>
        <v>0</v>
      </c>
      <c r="Y173" s="29">
        <f t="shared" si="159"/>
        <v>0</v>
      </c>
      <c r="Z173" s="29">
        <f t="shared" si="159"/>
        <v>0</v>
      </c>
      <c r="AA173" s="66"/>
    </row>
    <row r="174" spans="1:27">
      <c r="A174" s="9">
        <v>37</v>
      </c>
      <c r="B174" s="27" t="s">
        <v>136</v>
      </c>
      <c r="C174" s="23">
        <f t="shared" si="84"/>
        <v>3178</v>
      </c>
      <c r="D174" s="21">
        <f t="shared" si="84"/>
        <v>0</v>
      </c>
      <c r="E174" s="33">
        <f t="shared" si="84"/>
        <v>0</v>
      </c>
      <c r="F174" s="33">
        <f t="shared" si="84"/>
        <v>3178</v>
      </c>
      <c r="G174" s="33">
        <f t="shared" si="84"/>
        <v>0</v>
      </c>
      <c r="H174" s="33">
        <f t="shared" si="84"/>
        <v>0</v>
      </c>
      <c r="I174" s="23">
        <f t="shared" si="123"/>
        <v>1573</v>
      </c>
      <c r="J174" s="33">
        <v>0</v>
      </c>
      <c r="K174" s="33">
        <v>0</v>
      </c>
      <c r="L174" s="33">
        <v>1573</v>
      </c>
      <c r="M174" s="33">
        <v>0</v>
      </c>
      <c r="N174" s="33">
        <v>0</v>
      </c>
      <c r="O174" s="23">
        <f t="shared" si="86"/>
        <v>1605</v>
      </c>
      <c r="P174" s="33">
        <v>0</v>
      </c>
      <c r="Q174" s="33">
        <v>0</v>
      </c>
      <c r="R174" s="33">
        <v>1605</v>
      </c>
      <c r="S174" s="33">
        <v>0</v>
      </c>
      <c r="T174" s="33">
        <v>0</v>
      </c>
      <c r="U174" s="23">
        <f t="shared" si="87"/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66"/>
    </row>
    <row r="175" spans="1:27">
      <c r="A175" s="9">
        <v>38</v>
      </c>
      <c r="B175" s="27" t="s">
        <v>174</v>
      </c>
      <c r="C175" s="23">
        <f t="shared" si="84"/>
        <v>6214</v>
      </c>
      <c r="D175" s="21">
        <f t="shared" ref="D175" si="160">J175+P175+V175</f>
        <v>0</v>
      </c>
      <c r="E175" s="33">
        <f t="shared" ref="E175" si="161">K175+Q175+W175</f>
        <v>0</v>
      </c>
      <c r="F175" s="33">
        <f t="shared" ref="F175" si="162">L175+R175+X175</f>
        <v>6214</v>
      </c>
      <c r="G175" s="33">
        <f t="shared" ref="G175" si="163">M175+S175+Y175</f>
        <v>0</v>
      </c>
      <c r="H175" s="33">
        <f t="shared" ref="H175" si="164">N175+T175+Z175</f>
        <v>0</v>
      </c>
      <c r="I175" s="23">
        <f t="shared" si="123"/>
        <v>2600</v>
      </c>
      <c r="J175" s="33">
        <v>0</v>
      </c>
      <c r="K175" s="33">
        <v>0</v>
      </c>
      <c r="L175" s="33">
        <v>2600</v>
      </c>
      <c r="M175" s="33">
        <v>0</v>
      </c>
      <c r="N175" s="33">
        <v>0</v>
      </c>
      <c r="O175" s="23">
        <f t="shared" si="86"/>
        <v>3614</v>
      </c>
      <c r="P175" s="33">
        <v>0</v>
      </c>
      <c r="Q175" s="33">
        <v>0</v>
      </c>
      <c r="R175" s="33">
        <v>3614</v>
      </c>
      <c r="S175" s="33">
        <v>0</v>
      </c>
      <c r="T175" s="33">
        <v>0</v>
      </c>
      <c r="U175" s="23">
        <f t="shared" si="87"/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66"/>
    </row>
    <row r="176" spans="1:27">
      <c r="A176" s="34"/>
      <c r="B176" s="44" t="s">
        <v>142</v>
      </c>
      <c r="C176" s="29">
        <f t="shared" ref="C176:H176" si="165">I176+O176+U176</f>
        <v>9657</v>
      </c>
      <c r="D176" s="29">
        <f t="shared" si="165"/>
        <v>0</v>
      </c>
      <c r="E176" s="29">
        <f t="shared" si="165"/>
        <v>2982</v>
      </c>
      <c r="F176" s="29">
        <f t="shared" si="165"/>
        <v>6675</v>
      </c>
      <c r="G176" s="29">
        <f t="shared" si="165"/>
        <v>0</v>
      </c>
      <c r="H176" s="29">
        <f t="shared" si="165"/>
        <v>0</v>
      </c>
      <c r="I176" s="29">
        <f t="shared" ref="I176" si="166">I177+I178+I179</f>
        <v>1607</v>
      </c>
      <c r="J176" s="29">
        <f t="shared" ref="J176" si="167">J177+J178+J179</f>
        <v>0</v>
      </c>
      <c r="K176" s="29">
        <f t="shared" ref="K176" si="168">K177+K178+K179</f>
        <v>0</v>
      </c>
      <c r="L176" s="29">
        <f t="shared" ref="L176" si="169">L177+L178+L179</f>
        <v>1607</v>
      </c>
      <c r="M176" s="29">
        <f t="shared" ref="M176" si="170">M177+M178+M179</f>
        <v>0</v>
      </c>
      <c r="N176" s="29">
        <f t="shared" ref="N176" si="171">N177+N178+N179</f>
        <v>0</v>
      </c>
      <c r="O176" s="29">
        <f t="shared" ref="O176:U176" si="172">O177+O178+O179</f>
        <v>2982</v>
      </c>
      <c r="P176" s="29">
        <f t="shared" si="172"/>
        <v>0</v>
      </c>
      <c r="Q176" s="29">
        <f t="shared" si="172"/>
        <v>2982</v>
      </c>
      <c r="R176" s="29">
        <f t="shared" si="172"/>
        <v>0</v>
      </c>
      <c r="S176" s="29">
        <f t="shared" si="172"/>
        <v>0</v>
      </c>
      <c r="T176" s="29">
        <f t="shared" si="172"/>
        <v>0</v>
      </c>
      <c r="U176" s="29">
        <f t="shared" si="172"/>
        <v>5068</v>
      </c>
      <c r="V176" s="29">
        <f>V177+V178+V179</f>
        <v>0</v>
      </c>
      <c r="W176" s="29">
        <f t="shared" ref="W176:Z176" si="173">W177+W178+W179</f>
        <v>0</v>
      </c>
      <c r="X176" s="29">
        <f t="shared" si="173"/>
        <v>5068</v>
      </c>
      <c r="Y176" s="29">
        <f t="shared" si="173"/>
        <v>0</v>
      </c>
      <c r="Z176" s="29">
        <f t="shared" si="173"/>
        <v>0</v>
      </c>
      <c r="AA176" s="66"/>
    </row>
    <row r="177" spans="1:27" ht="30">
      <c r="A177" s="9">
        <v>39</v>
      </c>
      <c r="B177" s="27" t="s">
        <v>135</v>
      </c>
      <c r="C177" s="23">
        <f t="shared" ref="C177:G185" si="174">I177+O177+U177</f>
        <v>3568</v>
      </c>
      <c r="D177" s="21">
        <f t="shared" si="174"/>
        <v>0</v>
      </c>
      <c r="E177" s="33">
        <f t="shared" si="174"/>
        <v>0</v>
      </c>
      <c r="F177" s="33">
        <f t="shared" si="174"/>
        <v>3568</v>
      </c>
      <c r="G177" s="33">
        <f t="shared" si="174"/>
        <v>0</v>
      </c>
      <c r="H177" s="33">
        <f t="shared" ref="H177:H185" si="175">N177+T177+Z177</f>
        <v>0</v>
      </c>
      <c r="I177" s="23">
        <f t="shared" si="123"/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23">
        <f t="shared" si="86"/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23">
        <f t="shared" si="87"/>
        <v>3568</v>
      </c>
      <c r="V177" s="33">
        <v>0</v>
      </c>
      <c r="W177" s="33">
        <v>0</v>
      </c>
      <c r="X177" s="33">
        <v>3568</v>
      </c>
      <c r="Y177" s="33">
        <v>0</v>
      </c>
      <c r="Z177" s="33">
        <v>0</v>
      </c>
      <c r="AA177" s="66"/>
    </row>
    <row r="178" spans="1:27" ht="35.25" customHeight="1">
      <c r="A178" s="9">
        <v>40</v>
      </c>
      <c r="B178" s="27" t="s">
        <v>143</v>
      </c>
      <c r="C178" s="23">
        <f t="shared" si="174"/>
        <v>4589</v>
      </c>
      <c r="D178" s="21">
        <f t="shared" ref="D178:D179" si="176">J178+P178+V178</f>
        <v>0</v>
      </c>
      <c r="E178" s="33">
        <f t="shared" ref="E178:E179" si="177">K178+Q178+W178</f>
        <v>2982</v>
      </c>
      <c r="F178" s="33">
        <f t="shared" ref="F178:F179" si="178">L178+R178+X178</f>
        <v>1607</v>
      </c>
      <c r="G178" s="33">
        <f t="shared" ref="G178:G179" si="179">M178+S178+Y178</f>
        <v>0</v>
      </c>
      <c r="H178" s="33">
        <f t="shared" ref="H178:H179" si="180">N178+T178+Z178</f>
        <v>0</v>
      </c>
      <c r="I178" s="23">
        <f t="shared" si="123"/>
        <v>1607</v>
      </c>
      <c r="J178" s="33">
        <v>0</v>
      </c>
      <c r="K178" s="33">
        <v>0</v>
      </c>
      <c r="L178" s="33">
        <v>1607</v>
      </c>
      <c r="M178" s="33">
        <v>0</v>
      </c>
      <c r="N178" s="33">
        <v>0</v>
      </c>
      <c r="O178" s="23">
        <f t="shared" si="86"/>
        <v>2982</v>
      </c>
      <c r="P178" s="33">
        <v>0</v>
      </c>
      <c r="Q178" s="33">
        <v>2982</v>
      </c>
      <c r="R178" s="33">
        <v>0</v>
      </c>
      <c r="S178" s="33">
        <v>0</v>
      </c>
      <c r="T178" s="33">
        <v>0</v>
      </c>
      <c r="U178" s="23">
        <f t="shared" si="87"/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66"/>
    </row>
    <row r="179" spans="1:27">
      <c r="A179" s="9">
        <v>41</v>
      </c>
      <c r="B179" s="27" t="s">
        <v>175</v>
      </c>
      <c r="C179" s="23">
        <f t="shared" si="174"/>
        <v>1500</v>
      </c>
      <c r="D179" s="21">
        <f t="shared" si="176"/>
        <v>0</v>
      </c>
      <c r="E179" s="33">
        <f t="shared" si="177"/>
        <v>0</v>
      </c>
      <c r="F179" s="33">
        <f t="shared" si="178"/>
        <v>1500</v>
      </c>
      <c r="G179" s="33">
        <f t="shared" si="179"/>
        <v>0</v>
      </c>
      <c r="H179" s="33">
        <f t="shared" si="180"/>
        <v>0</v>
      </c>
      <c r="I179" s="23">
        <f t="shared" si="123"/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23">
        <f t="shared" si="86"/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23">
        <f t="shared" si="87"/>
        <v>1500</v>
      </c>
      <c r="V179" s="33">
        <v>0</v>
      </c>
      <c r="W179" s="33">
        <v>0</v>
      </c>
      <c r="X179" s="33">
        <v>1500</v>
      </c>
      <c r="Y179" s="33">
        <v>0</v>
      </c>
      <c r="Z179" s="33">
        <v>0</v>
      </c>
      <c r="AA179" s="66"/>
    </row>
    <row r="180" spans="1:27">
      <c r="A180" s="34"/>
      <c r="B180" s="44" t="s">
        <v>144</v>
      </c>
      <c r="C180" s="29">
        <f t="shared" ref="C180:H180" si="181">I180+O180+U180</f>
        <v>7055</v>
      </c>
      <c r="D180" s="29">
        <f t="shared" si="181"/>
        <v>0</v>
      </c>
      <c r="E180" s="29">
        <f t="shared" si="181"/>
        <v>0</v>
      </c>
      <c r="F180" s="29">
        <f t="shared" si="181"/>
        <v>6755</v>
      </c>
      <c r="G180" s="29">
        <f t="shared" si="181"/>
        <v>150</v>
      </c>
      <c r="H180" s="29">
        <f t="shared" si="181"/>
        <v>150</v>
      </c>
      <c r="I180" s="29">
        <f t="shared" ref="I180:U180" si="182">I181+I182</f>
        <v>1089</v>
      </c>
      <c r="J180" s="29">
        <f t="shared" si="182"/>
        <v>0</v>
      </c>
      <c r="K180" s="29">
        <f t="shared" si="182"/>
        <v>0</v>
      </c>
      <c r="L180" s="29">
        <f t="shared" si="182"/>
        <v>989</v>
      </c>
      <c r="M180" s="29">
        <f t="shared" si="182"/>
        <v>50</v>
      </c>
      <c r="N180" s="29">
        <f t="shared" si="182"/>
        <v>50</v>
      </c>
      <c r="O180" s="29">
        <f t="shared" si="182"/>
        <v>5866</v>
      </c>
      <c r="P180" s="29">
        <f t="shared" si="182"/>
        <v>0</v>
      </c>
      <c r="Q180" s="29">
        <f t="shared" si="182"/>
        <v>0</v>
      </c>
      <c r="R180" s="29">
        <f t="shared" si="182"/>
        <v>5766</v>
      </c>
      <c r="S180" s="29">
        <f t="shared" si="182"/>
        <v>50</v>
      </c>
      <c r="T180" s="29">
        <f t="shared" si="182"/>
        <v>50</v>
      </c>
      <c r="U180" s="29">
        <f t="shared" si="182"/>
        <v>100</v>
      </c>
      <c r="V180" s="29">
        <f>V181+V182</f>
        <v>0</v>
      </c>
      <c r="W180" s="29">
        <f t="shared" ref="W180:Z180" si="183">W181+W182</f>
        <v>0</v>
      </c>
      <c r="X180" s="29">
        <f t="shared" si="183"/>
        <v>0</v>
      </c>
      <c r="Y180" s="29">
        <f t="shared" si="183"/>
        <v>50</v>
      </c>
      <c r="Z180" s="29">
        <f t="shared" si="183"/>
        <v>50</v>
      </c>
      <c r="AA180" s="66"/>
    </row>
    <row r="181" spans="1:27" ht="31.5" customHeight="1">
      <c r="A181" s="9">
        <v>42</v>
      </c>
      <c r="B181" s="27" t="s">
        <v>125</v>
      </c>
      <c r="C181" s="23">
        <f t="shared" si="174"/>
        <v>6755</v>
      </c>
      <c r="D181" s="21">
        <f t="shared" si="174"/>
        <v>0</v>
      </c>
      <c r="E181" s="33">
        <f t="shared" si="174"/>
        <v>0</v>
      </c>
      <c r="F181" s="33">
        <f t="shared" si="174"/>
        <v>6755</v>
      </c>
      <c r="G181" s="33">
        <f t="shared" si="174"/>
        <v>0</v>
      </c>
      <c r="H181" s="33">
        <f t="shared" si="175"/>
        <v>0</v>
      </c>
      <c r="I181" s="23">
        <f t="shared" si="123"/>
        <v>989</v>
      </c>
      <c r="J181" s="33">
        <v>0</v>
      </c>
      <c r="K181" s="33">
        <v>0</v>
      </c>
      <c r="L181" s="33">
        <v>989</v>
      </c>
      <c r="M181" s="33">
        <v>0</v>
      </c>
      <c r="N181" s="33">
        <v>0</v>
      </c>
      <c r="O181" s="23">
        <f t="shared" si="86"/>
        <v>5766</v>
      </c>
      <c r="P181" s="33">
        <v>0</v>
      </c>
      <c r="Q181" s="33">
        <v>0</v>
      </c>
      <c r="R181" s="33">
        <v>5766</v>
      </c>
      <c r="S181" s="33">
        <v>0</v>
      </c>
      <c r="T181" s="33">
        <v>0</v>
      </c>
      <c r="U181" s="23">
        <f t="shared" si="87"/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66"/>
    </row>
    <row r="182" spans="1:27">
      <c r="A182" s="9">
        <v>43</v>
      </c>
      <c r="B182" s="27" t="s">
        <v>145</v>
      </c>
      <c r="C182" s="23">
        <f t="shared" si="174"/>
        <v>300</v>
      </c>
      <c r="D182" s="21">
        <f t="shared" si="174"/>
        <v>0</v>
      </c>
      <c r="E182" s="33">
        <f t="shared" si="174"/>
        <v>0</v>
      </c>
      <c r="F182" s="33">
        <f t="shared" si="174"/>
        <v>0</v>
      </c>
      <c r="G182" s="33">
        <f t="shared" si="174"/>
        <v>150</v>
      </c>
      <c r="H182" s="33">
        <f t="shared" si="175"/>
        <v>150</v>
      </c>
      <c r="I182" s="23">
        <f t="shared" si="123"/>
        <v>100</v>
      </c>
      <c r="J182" s="33">
        <v>0</v>
      </c>
      <c r="K182" s="33">
        <v>0</v>
      </c>
      <c r="L182" s="33">
        <v>0</v>
      </c>
      <c r="M182" s="33">
        <v>50</v>
      </c>
      <c r="N182" s="33">
        <v>50</v>
      </c>
      <c r="O182" s="23">
        <f t="shared" si="86"/>
        <v>100</v>
      </c>
      <c r="P182" s="33">
        <v>0</v>
      </c>
      <c r="Q182" s="33">
        <v>0</v>
      </c>
      <c r="R182" s="33">
        <v>0</v>
      </c>
      <c r="S182" s="33">
        <v>50</v>
      </c>
      <c r="T182" s="33">
        <v>50</v>
      </c>
      <c r="U182" s="23">
        <f t="shared" si="87"/>
        <v>100</v>
      </c>
      <c r="V182" s="33">
        <v>0</v>
      </c>
      <c r="W182" s="33">
        <v>0</v>
      </c>
      <c r="X182" s="33">
        <v>0</v>
      </c>
      <c r="Y182" s="33">
        <v>50</v>
      </c>
      <c r="Z182" s="33">
        <v>50</v>
      </c>
      <c r="AA182" s="66"/>
    </row>
    <row r="183" spans="1:27">
      <c r="A183" s="34"/>
      <c r="B183" s="44" t="s">
        <v>146</v>
      </c>
      <c r="C183" s="29">
        <f t="shared" ref="C183:H183" si="184">I183+O183+U183</f>
        <v>607</v>
      </c>
      <c r="D183" s="29">
        <f t="shared" si="184"/>
        <v>0</v>
      </c>
      <c r="E183" s="29">
        <f t="shared" si="184"/>
        <v>0</v>
      </c>
      <c r="F183" s="29">
        <f t="shared" si="184"/>
        <v>307</v>
      </c>
      <c r="G183" s="29">
        <f t="shared" si="184"/>
        <v>150</v>
      </c>
      <c r="H183" s="29">
        <f t="shared" si="184"/>
        <v>150</v>
      </c>
      <c r="I183" s="29">
        <f t="shared" ref="I183:U183" si="185">I184+I185</f>
        <v>100</v>
      </c>
      <c r="J183" s="29">
        <f t="shared" si="185"/>
        <v>0</v>
      </c>
      <c r="K183" s="29">
        <f t="shared" si="185"/>
        <v>0</v>
      </c>
      <c r="L183" s="29">
        <f t="shared" si="185"/>
        <v>0</v>
      </c>
      <c r="M183" s="29">
        <f t="shared" si="185"/>
        <v>50</v>
      </c>
      <c r="N183" s="29">
        <f t="shared" si="185"/>
        <v>50</v>
      </c>
      <c r="O183" s="29">
        <f t="shared" si="185"/>
        <v>407</v>
      </c>
      <c r="P183" s="29">
        <f t="shared" si="185"/>
        <v>0</v>
      </c>
      <c r="Q183" s="29">
        <f t="shared" si="185"/>
        <v>0</v>
      </c>
      <c r="R183" s="29">
        <f t="shared" si="185"/>
        <v>307</v>
      </c>
      <c r="S183" s="29">
        <f t="shared" si="185"/>
        <v>50</v>
      </c>
      <c r="T183" s="29">
        <f t="shared" si="185"/>
        <v>50</v>
      </c>
      <c r="U183" s="29">
        <f t="shared" si="185"/>
        <v>100</v>
      </c>
      <c r="V183" s="29">
        <f>V184+V185</f>
        <v>0</v>
      </c>
      <c r="W183" s="29">
        <f t="shared" ref="W183:Z183" si="186">W184+W185</f>
        <v>0</v>
      </c>
      <c r="X183" s="29">
        <f t="shared" si="186"/>
        <v>0</v>
      </c>
      <c r="Y183" s="29">
        <f t="shared" si="186"/>
        <v>50</v>
      </c>
      <c r="Z183" s="29">
        <f t="shared" si="186"/>
        <v>50</v>
      </c>
      <c r="AA183" s="66"/>
    </row>
    <row r="184" spans="1:27" ht="30">
      <c r="A184" s="9">
        <v>44</v>
      </c>
      <c r="B184" s="27" t="s">
        <v>135</v>
      </c>
      <c r="C184" s="23">
        <f t="shared" si="174"/>
        <v>307</v>
      </c>
      <c r="D184" s="21">
        <f>J184+P184+V184</f>
        <v>0</v>
      </c>
      <c r="E184" s="33">
        <f t="shared" si="174"/>
        <v>0</v>
      </c>
      <c r="F184" s="33">
        <f t="shared" si="174"/>
        <v>307</v>
      </c>
      <c r="G184" s="33">
        <f t="shared" si="174"/>
        <v>0</v>
      </c>
      <c r="H184" s="33">
        <f t="shared" si="175"/>
        <v>0</v>
      </c>
      <c r="I184" s="23">
        <f t="shared" ref="I184:I185" si="187">J184+K184+L184+M184+N184</f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23">
        <f t="shared" ref="O184:O185" si="188">P184+Q184+R184+S184+T184</f>
        <v>307</v>
      </c>
      <c r="P184" s="33">
        <v>0</v>
      </c>
      <c r="Q184" s="33">
        <v>0</v>
      </c>
      <c r="R184" s="33">
        <v>307</v>
      </c>
      <c r="S184" s="33">
        <v>0</v>
      </c>
      <c r="T184" s="33">
        <v>0</v>
      </c>
      <c r="U184" s="23">
        <f t="shared" ref="U184:U185" si="189">V184+W184+X184+Y184+Z184</f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66"/>
    </row>
    <row r="185" spans="1:27">
      <c r="A185" s="9">
        <v>45</v>
      </c>
      <c r="B185" s="27" t="s">
        <v>145</v>
      </c>
      <c r="C185" s="23">
        <f t="shared" si="174"/>
        <v>300</v>
      </c>
      <c r="D185" s="21">
        <f t="shared" si="174"/>
        <v>0</v>
      </c>
      <c r="E185" s="33">
        <f t="shared" si="174"/>
        <v>0</v>
      </c>
      <c r="F185" s="33">
        <f t="shared" si="174"/>
        <v>0</v>
      </c>
      <c r="G185" s="33">
        <f t="shared" si="174"/>
        <v>150</v>
      </c>
      <c r="H185" s="33">
        <f t="shared" si="175"/>
        <v>150</v>
      </c>
      <c r="I185" s="23">
        <f t="shared" si="187"/>
        <v>100</v>
      </c>
      <c r="J185" s="33">
        <v>0</v>
      </c>
      <c r="K185" s="33">
        <v>0</v>
      </c>
      <c r="L185" s="33">
        <v>0</v>
      </c>
      <c r="M185" s="33">
        <v>50</v>
      </c>
      <c r="N185" s="33">
        <v>50</v>
      </c>
      <c r="O185" s="23">
        <f t="shared" si="188"/>
        <v>100</v>
      </c>
      <c r="P185" s="33">
        <v>0</v>
      </c>
      <c r="Q185" s="33">
        <v>0</v>
      </c>
      <c r="R185" s="33">
        <v>0</v>
      </c>
      <c r="S185" s="33">
        <v>50</v>
      </c>
      <c r="T185" s="33">
        <v>50</v>
      </c>
      <c r="U185" s="23">
        <f t="shared" si="189"/>
        <v>100</v>
      </c>
      <c r="V185" s="33">
        <v>0</v>
      </c>
      <c r="W185" s="33">
        <v>0</v>
      </c>
      <c r="X185" s="33">
        <v>0</v>
      </c>
      <c r="Y185" s="33">
        <v>50</v>
      </c>
      <c r="Z185" s="33">
        <v>50</v>
      </c>
      <c r="AA185" s="66"/>
    </row>
    <row r="186" spans="1:27">
      <c r="A186" s="4"/>
      <c r="B186" s="28" t="s">
        <v>156</v>
      </c>
      <c r="C186" s="29">
        <f>C42+C59+C74+C96+C105+C125+C133+C134+C139+C144+C146+C148+C154+C158+C163+C169+C173+C176+C180+C183</f>
        <v>861919.24999999988</v>
      </c>
      <c r="D186" s="29">
        <f t="shared" ref="D186:Z186" si="190">D42+D59+D74+D96+D105+D125+D133+D134+D139+D144+D146+D148+D154+D158+D163+D169+D173+D176+D180+D183</f>
        <v>38041.799999999996</v>
      </c>
      <c r="E186" s="29">
        <f t="shared" si="190"/>
        <v>181372.3</v>
      </c>
      <c r="F186" s="29">
        <f t="shared" si="190"/>
        <v>94324.7</v>
      </c>
      <c r="G186" s="29">
        <f t="shared" si="190"/>
        <v>2250</v>
      </c>
      <c r="H186" s="29">
        <f t="shared" si="190"/>
        <v>545930.44999999995</v>
      </c>
      <c r="I186" s="29">
        <f t="shared" si="190"/>
        <v>222918.30000000002</v>
      </c>
      <c r="J186" s="29">
        <f t="shared" si="190"/>
        <v>0</v>
      </c>
      <c r="K186" s="29">
        <f t="shared" si="190"/>
        <v>38508.6</v>
      </c>
      <c r="L186" s="29">
        <f t="shared" si="190"/>
        <v>37364.699999999997</v>
      </c>
      <c r="M186" s="29">
        <f t="shared" si="190"/>
        <v>550</v>
      </c>
      <c r="N186" s="29">
        <f t="shared" si="190"/>
        <v>146495</v>
      </c>
      <c r="O186" s="29">
        <f>O42+O59+O74+O96+O105+O125+O133+O134+O139+O144+O146+O148+O154+O158+O163+O169+O173+O176+O180+O183</f>
        <v>128557.8</v>
      </c>
      <c r="P186" s="29">
        <f t="shared" si="190"/>
        <v>0</v>
      </c>
      <c r="Q186" s="29">
        <f t="shared" si="190"/>
        <v>65067.8</v>
      </c>
      <c r="R186" s="29">
        <f t="shared" si="190"/>
        <v>20714</v>
      </c>
      <c r="S186" s="29">
        <f t="shared" si="190"/>
        <v>550</v>
      </c>
      <c r="T186" s="29">
        <f t="shared" si="190"/>
        <v>42226</v>
      </c>
      <c r="U186" s="29">
        <f t="shared" si="190"/>
        <v>510443.15</v>
      </c>
      <c r="V186" s="29">
        <f t="shared" si="190"/>
        <v>38041.799999999996</v>
      </c>
      <c r="W186" s="29">
        <f t="shared" si="190"/>
        <v>77795.899999999994</v>
      </c>
      <c r="X186" s="29">
        <f t="shared" si="190"/>
        <v>36246</v>
      </c>
      <c r="Y186" s="29">
        <f t="shared" si="190"/>
        <v>1150</v>
      </c>
      <c r="Z186" s="29">
        <f t="shared" si="190"/>
        <v>357209.45</v>
      </c>
      <c r="AA186" s="66"/>
    </row>
    <row r="187" spans="1:27" ht="39.75" customHeight="1">
      <c r="B187" s="58"/>
      <c r="C187" s="59"/>
      <c r="D187" s="60"/>
      <c r="E187" s="40"/>
      <c r="F187" s="40"/>
      <c r="G187" s="40"/>
      <c r="H187" s="40"/>
      <c r="O187" s="40"/>
      <c r="Q187" s="40"/>
      <c r="R187" s="40"/>
      <c r="S187" s="40"/>
      <c r="T187" s="40"/>
      <c r="AA187" s="43"/>
    </row>
    <row r="188" spans="1:27">
      <c r="B188" s="58"/>
      <c r="C188" s="65"/>
      <c r="D188" s="60"/>
      <c r="O188" s="40"/>
    </row>
    <row r="189" spans="1:27">
      <c r="C189" s="40"/>
    </row>
    <row r="190" spans="1:27">
      <c r="C190" s="40"/>
    </row>
  </sheetData>
  <mergeCells count="21">
    <mergeCell ref="A126:Z126"/>
    <mergeCell ref="A75:Z75"/>
    <mergeCell ref="A97:Z97"/>
    <mergeCell ref="A60:Z60"/>
    <mergeCell ref="A43:Z43"/>
    <mergeCell ref="A106:Z106"/>
    <mergeCell ref="W4:Z5"/>
    <mergeCell ref="A11:Z11"/>
    <mergeCell ref="D8:H8"/>
    <mergeCell ref="C7:H7"/>
    <mergeCell ref="C8:C9"/>
    <mergeCell ref="I7:N7"/>
    <mergeCell ref="I8:I9"/>
    <mergeCell ref="J8:N8"/>
    <mergeCell ref="O8:O9"/>
    <mergeCell ref="P8:T8"/>
    <mergeCell ref="O7:T7"/>
    <mergeCell ref="U7:Z7"/>
    <mergeCell ref="U8:U9"/>
    <mergeCell ref="V8:Z8"/>
    <mergeCell ref="C6:T6"/>
  </mergeCells>
  <pageMargins left="0.70866141732283472" right="0.70866141732283472" top="0.74803149606299213" bottom="0.74803149606299213" header="0.31496062992125984" footer="0.31496062992125984"/>
  <pageSetup paperSize="9" scale="4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Мадина Алисултанова</dc:creator>
  <cp:lastModifiedBy>Мадина Алисултанова</cp:lastModifiedBy>
  <cp:lastPrinted>2018-03-19T08:47:12Z</cp:lastPrinted>
  <dcterms:created xsi:type="dcterms:W3CDTF">2016-04-04T13:29:04Z</dcterms:created>
  <dcterms:modified xsi:type="dcterms:W3CDTF">2018-06-04T08:14:39Z</dcterms:modified>
</cp:coreProperties>
</file>